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9875" windowHeight="7710" activeTab="1"/>
  </bookViews>
  <sheets>
    <sheet name="Info" sheetId="2" r:id="rId1"/>
    <sheet name="B.Autokostenbe" sheetId="1" r:id="rId2"/>
  </sheets>
  <externalReferences>
    <externalReference r:id="rId3"/>
    <externalReference r:id="rId4"/>
    <externalReference r:id="rId5"/>
    <externalReference r:id="rId6"/>
  </externalReferences>
  <definedNames>
    <definedName name="______kd1">#REF!</definedName>
    <definedName name="______kd3">#REF!</definedName>
    <definedName name="_____kd1">#REF!</definedName>
    <definedName name="_____kd3">#REF!</definedName>
    <definedName name="____kd1">#REF!</definedName>
    <definedName name="____kd3">#REF!</definedName>
    <definedName name="___kd1">#REF!</definedName>
    <definedName name="___kd3">#REF!</definedName>
    <definedName name="__kd1">#REF!</definedName>
    <definedName name="__kd3">#REF!</definedName>
    <definedName name="_kd1" localSheetId="0">#REF!</definedName>
    <definedName name="_kd1">#REF!</definedName>
    <definedName name="_kd3">#REF!</definedName>
    <definedName name="_Order1" hidden="1">255</definedName>
    <definedName name="_Order2" hidden="1">255</definedName>
    <definedName name="…_Stundensätze_berechnen" localSheetId="0">#REF!</definedName>
    <definedName name="…_Stundensätze_berechnen">#REF!</definedName>
    <definedName name="ALJ_" localSheetId="0">#REF!</definedName>
    <definedName name="ALJ_">#REF!</definedName>
    <definedName name="alles">'[1]Maschinen-Stundensatz'!$A$1:$F$57</definedName>
    <definedName name="asdghj" localSheetId="0">#REF!</definedName>
    <definedName name="asdghj">#REF!</definedName>
    <definedName name="AU">[2]Ratendarlehen!$C$7</definedName>
    <definedName name="autorinfo">Info!$A$1</definedName>
    <definedName name="B" localSheetId="0">#REF!</definedName>
    <definedName name="B">#REF!</definedName>
    <definedName name="BAD_" localSheetId="0">#REF!,#REF!</definedName>
    <definedName name="BAD_">#REF!,#REF!</definedName>
    <definedName name="BDM_" localSheetId="0">#REF!</definedName>
    <definedName name="BDM_">#REF!</definedName>
    <definedName name="BDU1_" localSheetId="0">#REF!</definedName>
    <definedName name="BDU1_">#REF!</definedName>
    <definedName name="BDU10_" localSheetId="0">#REF!</definedName>
    <definedName name="BDU10_">#REF!</definedName>
    <definedName name="BDU2_">#REF!</definedName>
    <definedName name="BDU3_">#REF!</definedName>
    <definedName name="BDU4_">#REF!</definedName>
    <definedName name="BDU5_">#REF!</definedName>
    <definedName name="BDU6_">#REF!</definedName>
    <definedName name="BDU7_">#REF!</definedName>
    <definedName name="BDU8_">#REF!</definedName>
    <definedName name="BDU9_">#REF!</definedName>
    <definedName name="BSE_">#REF!</definedName>
    <definedName name="dab">#REF!</definedName>
    <definedName name="dabt">#REF!</definedName>
    <definedName name="dabtf">#REF!</definedName>
    <definedName name="dabz">#REF!</definedName>
    <definedName name="dabzf">#REF!</definedName>
    <definedName name="_xlnm.Print_Area" localSheetId="0">Info!$B$2:$P$30</definedName>
    <definedName name="EDU1_1" localSheetId="0">#REF!</definedName>
    <definedName name="EDU1_1">#REF!</definedName>
    <definedName name="Efakt10_">#REF!</definedName>
    <definedName name="Efakt10_asdasdasd">#REF!</definedName>
    <definedName name="Efakt11_">#REF!</definedName>
    <definedName name="eiwoerrrrr">#REF!</definedName>
    <definedName name="ekh">#REF!</definedName>
    <definedName name="ekht">#REF!</definedName>
    <definedName name="ekhtf">#REF!</definedName>
    <definedName name="ekhz">#REF!</definedName>
    <definedName name="ekhzf">#REF!</definedName>
    <definedName name="Fa1_">#REF!</definedName>
    <definedName name="Fa2_">#REF!</definedName>
    <definedName name="Fakt_01">#REF!</definedName>
    <definedName name="Fakt010">#REF!</definedName>
    <definedName name="Fakt02">#REF!</definedName>
    <definedName name="Fakt03">#REF!</definedName>
    <definedName name="Fakt04">#REF!</definedName>
    <definedName name="Fakt05">#REF!</definedName>
    <definedName name="Fakt06">#REF!</definedName>
    <definedName name="Fakt07">#REF!</definedName>
    <definedName name="Fakt08">#REF!</definedName>
    <definedName name="Fakt09">#REF!</definedName>
    <definedName name="Fakt1">#REF!</definedName>
    <definedName name="fakt1_1">#REF!</definedName>
    <definedName name="Fakt10">#REF!</definedName>
    <definedName name="Fakt2">#REF!</definedName>
    <definedName name="Fakt3">#REF!</definedName>
    <definedName name="Fakt4">#REF!</definedName>
    <definedName name="Fakt5">#REF!</definedName>
    <definedName name="Fakt6">#REF!</definedName>
    <definedName name="Fakt7">#REF!</definedName>
    <definedName name="Fakt8">#REF!</definedName>
    <definedName name="Fakt9">#REF!</definedName>
    <definedName name="fotokpl" localSheetId="0" hidden="1">{#N/A,#N/A,TRUE,"Planung";#N/A,#N/A,TRUE,"System";#N/A,#N/A,TRUE,"Lohn";#N/A,#N/A,TRUE,"Handel";#N/A,#N/A,TRUE,"DBR"}</definedName>
    <definedName name="fotokpl" hidden="1">{#N/A,#N/A,TRUE,"Planung";#N/A,#N/A,TRUE,"System";#N/A,#N/A,TRUE,"Lohn";#N/A,#N/A,TRUE,"Handel";#N/A,#N/A,TRUE,"DBR"}</definedName>
    <definedName name="grafiken" localSheetId="0">#REF!</definedName>
    <definedName name="grafiken">#REF!</definedName>
    <definedName name="Grund" localSheetId="0">'[3]Formeln-1'!$J$75</definedName>
    <definedName name="Grund">'[3]Formeln-1'!$J$75</definedName>
    <definedName name="Grundtabelle">'[3]Unternehmer etc.'!#REF!</definedName>
    <definedName name="Grundtabelle2010__ja_0__nein_1" localSheetId="0">'[3]Unternehmer etc.'!$G$26</definedName>
    <definedName name="Grundtabelle20102__ja_0__nein_1">'[3]Unternehmer etc.'!$P$26</definedName>
    <definedName name="Grundtarif" localSheetId="0">'[3]Formeln-1'!$J$82</definedName>
    <definedName name="Grundtarif">'[4]7.Steuerliche Betrachtung'!#REF!</definedName>
    <definedName name="hb" localSheetId="0">#REF!</definedName>
    <definedName name="hb">#REF!</definedName>
    <definedName name="hbt" localSheetId="0">#REF!</definedName>
    <definedName name="hbt">#REF!</definedName>
    <definedName name="hbtf" localSheetId="0">#REF!</definedName>
    <definedName name="hbtf">#REF!</definedName>
    <definedName name="hbz">#REF!</definedName>
    <definedName name="hbzf">#REF!</definedName>
    <definedName name="J">#REF!</definedName>
    <definedName name="kalkulieren1">#REF!</definedName>
    <definedName name="kalkulieren2">#REF!</definedName>
    <definedName name="kfix">'[1]Maschinen-Stundensatz'!$C$77</definedName>
    <definedName name="kk" localSheetId="0">#REF!</definedName>
    <definedName name="kk">#REF!</definedName>
    <definedName name="kkaus">#REF!</definedName>
    <definedName name="kkz">#REF!</definedName>
    <definedName name="kkzf">#REF!</definedName>
    <definedName name="kosten">#REF!</definedName>
    <definedName name="kvar">'[1]Maschinen-Stundensatz'!$C$78</definedName>
    <definedName name="L" localSheetId="0">#REF!</definedName>
    <definedName name="L">#REF!</definedName>
    <definedName name="La1_">#REF!</definedName>
    <definedName name="La2_">#REF!</definedName>
    <definedName name="LF">#REF!</definedName>
    <definedName name="lkb">#REF!</definedName>
    <definedName name="lkbt">#REF!</definedName>
    <definedName name="lkbtf">#REF!</definedName>
    <definedName name="lkbz">#REF!</definedName>
    <definedName name="lkbzf">#REF!</definedName>
    <definedName name="Ma1_">#REF!</definedName>
    <definedName name="Na1_">#REF!</definedName>
    <definedName name="Na2_">#REF!</definedName>
    <definedName name="nein" localSheetId="0">'[3]Formeln-1'!$J$78</definedName>
    <definedName name="nein">'[3]Formeln-1'!$J$78</definedName>
    <definedName name="Or1_" localSheetId="0">#REF!</definedName>
    <definedName name="Or1_">#REF!</definedName>
    <definedName name="Or2_" localSheetId="0">#REF!</definedName>
    <definedName name="Or2_">#REF!</definedName>
    <definedName name="P" localSheetId="0">#REF!</definedName>
    <definedName name="P">#REF!</definedName>
    <definedName name="Pl1_">#REF!</definedName>
    <definedName name="Pl2_">#REF!</definedName>
    <definedName name="Produkt1_">#REF!</definedName>
    <definedName name="Produkt2_">#REF!</definedName>
    <definedName name="Produkt3_">#REF!</definedName>
    <definedName name="Produkt4_">#REF!</definedName>
    <definedName name="Produkt5_">#REF!</definedName>
    <definedName name="schit1">#REF!</definedName>
    <definedName name="schrott">#REF!</definedName>
    <definedName name="schrott1">#REF!</definedName>
    <definedName name="sdfjkxx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plitting">'[4]7.Steuerliche Betrachtung'!#REF!</definedName>
    <definedName name="St1_" localSheetId="0">#REF!</definedName>
    <definedName name="St1_">#REF!</definedName>
    <definedName name="St2_" localSheetId="0">#REF!</definedName>
    <definedName name="St2_">#REF!</definedName>
    <definedName name="SUA">[2]Ratendarlehen!$F$46</definedName>
    <definedName name="SUP">[2]Ratendarlehen!$D$46</definedName>
    <definedName name="SUT">[2]Ratendarlehen!$E$46</definedName>
    <definedName name="T">[2]Ratendarlehen!$E$16</definedName>
    <definedName name="T10_">[2]Ratendarlehen!$E$25</definedName>
    <definedName name="T11_">[2]Ratendarlehen!$E$26</definedName>
    <definedName name="T12_">[2]Ratendarlehen!$E$27</definedName>
    <definedName name="T13_">[2]Ratendarlehen!$E$28</definedName>
    <definedName name="T14_">[2]Ratendarlehen!$E$29</definedName>
    <definedName name="T15_">[2]Ratendarlehen!$E$30</definedName>
    <definedName name="T16_">[2]Ratendarlehen!$E$31</definedName>
    <definedName name="T17_">[2]Ratendarlehen!$E$32</definedName>
    <definedName name="T18_">[2]Ratendarlehen!$E$33</definedName>
    <definedName name="T19_">[2]Ratendarlehen!$E$34</definedName>
    <definedName name="T2_">[2]Ratendarlehen!$E$17</definedName>
    <definedName name="T20_">[2]Ratendarlehen!$E$35</definedName>
    <definedName name="T21_">[2]Ratendarlehen!$E$36</definedName>
    <definedName name="T22_">[2]Ratendarlehen!$E$37</definedName>
    <definedName name="T23_">[2]Ratendarlehen!$E$38</definedName>
    <definedName name="T24_">[2]Ratendarlehen!$E$39</definedName>
    <definedName name="T3_">[2]Ratendarlehen!$E$18</definedName>
    <definedName name="T4_">[2]Ratendarlehen!$E$19</definedName>
    <definedName name="T5_">[2]Ratendarlehen!$E$20</definedName>
    <definedName name="T6_">[2]Ratendarlehen!$E$21</definedName>
    <definedName name="T7_">[2]Ratendarlehen!$E$22</definedName>
    <definedName name="T8_">[2]Ratendarlehen!$E$23</definedName>
    <definedName name="T9_">[2]Ratendarlehen!$E$24</definedName>
    <definedName name="temp1" localSheetId="0">#REF!</definedName>
    <definedName name="temp1">#REF!</definedName>
    <definedName name="test" localSheetId="0" hidden="1">{#N/A,#N/A,TRUE,"Planung";#N/A,#N/A,TRUE,"System";#N/A,#N/A,TRUE,"Lohn";#N/A,#N/A,TRUE,"Handel";#N/A,#N/A,TRUE,"DBR"}</definedName>
    <definedName name="Test">#REF!</definedName>
    <definedName name="TF">[2]Ratendarlehen!$C$8</definedName>
    <definedName name="Tl1_" localSheetId="0">#REF!</definedName>
    <definedName name="Tl1_">#REF!</definedName>
    <definedName name="Tl2_">#REF!</definedName>
    <definedName name="WDM_">#REF!</definedName>
    <definedName name="WDU1_">#REF!</definedName>
    <definedName name="WDU10_">#REF!</definedName>
    <definedName name="WDU2_">#REF!</definedName>
    <definedName name="WDU3_">#REF!</definedName>
    <definedName name="WDU4_">#REF!</definedName>
    <definedName name="WDU5_">#REF!</definedName>
    <definedName name="WDU6_">#REF!</definedName>
    <definedName name="WDU7_">#REF!</definedName>
    <definedName name="WDU8_">#REF!</definedName>
    <definedName name="WDU9_">#REF!</definedName>
    <definedName name="Wert1">#REF!</definedName>
    <definedName name="wrn.Bilanzanalyse." localSheetId="0" hidden="1">{#N/A,#N/A,TRUE,"Bilanz";#N/A,#N/A,TRUE,"GuV";#N/A,#N/A,TRUE,"Kennzahlen";#N/A,#N/A,TRUE,"Bewegungsbilanz"}</definedName>
    <definedName name="wrn.Bilanzanalyse." hidden="1">{#N/A,#N/A,TRUE,"Bilanz";#N/A,#N/A,TRUE,"GuV";#N/A,#N/A,TRUE,"Kennzahlen";#N/A,#N/A,TRUE,"Bewegungsbilanz"}</definedName>
    <definedName name="wrn.Finanzierung." localSheetId="0" hidden="1">{#N/A,#N/A,TRUE,"Kapitalbedarf";#N/A,#N/A,TRUE,"Finanzierung"}</definedName>
    <definedName name="wrn.Finanzierung." hidden="1">{#N/A,#N/A,TRUE,"Kapitalbedarf";#N/A,#N/A,TRUE,"Finanzierung"}</definedName>
    <definedName name="wrn.FOTOKPL." localSheetId="0" hidden="1">{#N/A,#N/A,TRUE,"Planung";#N/A,#N/A,TRUE,"System";#N/A,#N/A,TRUE,"Lohn";#N/A,#N/A,TRUE,"Handel";#N/A,#N/A,TRUE,"DBR"}</definedName>
    <definedName name="wrn.FOTOKPL." hidden="1">{#N/A,#N/A,TRUE,"Planung";#N/A,#N/A,TRUE,"System";#N/A,#N/A,TRUE,"Lohn";#N/A,#N/A,TRUE,"Handel";#N/A,#N/A,TRUE,"DBR"}</definedName>
    <definedName name="wrn.Komplett." localSheetId="0" hidden="1">{#N/A,#N/A,TRUE,"Kapitalbedarf";#N/A,#N/A,TRUE,"Finanzierung";#N/A,#N/A,TRUE,"Mindestumsatz";#N/A,#N/A,TRUE,"Prüfung";#N/A,#N/A,TRUE,"Betriebsmittel"}</definedName>
    <definedName name="wrn.Komplett." hidden="1">{#N/A,#N/A,TRUE,"Kapitalbedarf";#N/A,#N/A,TRUE,"Finanzierung";#N/A,#N/A,TRUE,"Mindestumsatz";#N/A,#N/A,TRUE,"Prüfung";#N/A,#N/A,TRUE,"Betriebsmittel"}</definedName>
    <definedName name="wrn.Mindestumsatz." localSheetId="0" hidden="1">{#N/A,#N/A,TRUE,"Mindestumsatz";#N/A,#N/A,TRUE,"Prüfung";#N/A,#N/A,TRUE,"Betriebsmittel"}</definedName>
    <definedName name="wrn.Mindestumsatz." hidden="1">{#N/A,#N/A,TRUE,"Mindestumsatz";#N/A,#N/A,TRUE,"Prüfung";#N/A,#N/A,TRUE,"Betriebsmittel"}</definedName>
    <definedName name="WSE_" localSheetId="0">#REF!</definedName>
    <definedName name="WSE_">#REF!</definedName>
    <definedName name="xxxx" localSheetId="0">#REF!</definedName>
    <definedName name="xxxx">#REF!</definedName>
    <definedName name="xxxxxx" localSheetId="0">#REF!</definedName>
    <definedName name="xxxxxx">#REF!</definedName>
    <definedName name="yxcvahssss">#REF!</definedName>
    <definedName name="zins1">#REF!</definedName>
    <definedName name="zins2">#REF!</definedName>
    <definedName name="zins3">#REF!</definedName>
    <definedName name="zus">#REF!</definedName>
    <definedName name="zus1">#REF!</definedName>
    <definedName name="zusaus">#REF!</definedName>
    <definedName name="zusaus1">#REF!</definedName>
    <definedName name="zusproz">#REF!</definedName>
    <definedName name="zusproz1">#REF!</definedName>
    <definedName name="zust">#REF!</definedName>
    <definedName name="zust1">#REF!</definedName>
    <definedName name="zustf">#REF!</definedName>
    <definedName name="zustf1">#REF!</definedName>
    <definedName name="zusz">#REF!</definedName>
    <definedName name="zusz1">#REF!</definedName>
    <definedName name="zuszf">#REF!</definedName>
    <definedName name="zuszf1">#REF!</definedName>
  </definedNames>
  <calcPr calcId="145621" iterate="1"/>
</workbook>
</file>

<file path=xl/calcChain.xml><?xml version="1.0" encoding="utf-8"?>
<calcChain xmlns="http://schemas.openxmlformats.org/spreadsheetml/2006/main">
  <c r="B8" i="1" l="1"/>
  <c r="C62" i="1"/>
  <c r="C61" i="1"/>
  <c r="C55" i="1"/>
  <c r="C39" i="1"/>
  <c r="C8" i="1"/>
  <c r="C35" i="1"/>
  <c r="C34" i="1"/>
  <c r="C45" i="1" s="1"/>
  <c r="C29" i="1"/>
  <c r="B29" i="1"/>
  <c r="B62" i="1" s="1"/>
  <c r="C54" i="1" l="1"/>
  <c r="B57" i="1"/>
  <c r="C31" i="1"/>
  <c r="C42" i="1" s="1"/>
  <c r="B37" i="1"/>
  <c r="C57" i="1"/>
  <c r="B32" i="1"/>
  <c r="B43" i="1" s="1"/>
  <c r="C37" i="1"/>
  <c r="C48" i="1" s="1"/>
  <c r="C58" i="1"/>
  <c r="C32" i="1"/>
  <c r="C43" i="1" s="1"/>
  <c r="C38" i="1"/>
  <c r="C49" i="1" s="1"/>
  <c r="B59" i="1"/>
  <c r="B34" i="1"/>
  <c r="B39" i="1"/>
  <c r="C59" i="1"/>
  <c r="B55" i="1"/>
  <c r="B54" i="1"/>
  <c r="B45" i="1"/>
  <c r="B61" i="1"/>
  <c r="B33" i="1"/>
  <c r="B44" i="1" s="1"/>
  <c r="B36" i="1"/>
  <c r="B47" i="1" s="1"/>
  <c r="B40" i="1"/>
  <c r="B51" i="1" s="1"/>
  <c r="B46" i="1"/>
  <c r="B50" i="1"/>
  <c r="B53" i="1"/>
  <c r="B56" i="1"/>
  <c r="B60" i="1"/>
  <c r="C33" i="1"/>
  <c r="C44" i="1" s="1"/>
  <c r="C36" i="1"/>
  <c r="C47" i="1" s="1"/>
  <c r="C40" i="1"/>
  <c r="C51" i="1" s="1"/>
  <c r="C46" i="1"/>
  <c r="C50" i="1"/>
  <c r="C53" i="1"/>
  <c r="C56" i="1"/>
  <c r="C60" i="1"/>
  <c r="B31" i="1"/>
  <c r="B42" i="1" s="1"/>
  <c r="B35" i="1"/>
  <c r="B38" i="1"/>
  <c r="B49" i="1" s="1"/>
  <c r="B48" i="1"/>
  <c r="B58" i="1"/>
  <c r="C41" i="1" l="1"/>
  <c r="C30" i="1"/>
  <c r="B30" i="1"/>
  <c r="B41" i="1"/>
  <c r="C52" i="1"/>
  <c r="B52" i="1"/>
</calcChain>
</file>

<file path=xl/sharedStrings.xml><?xml version="1.0" encoding="utf-8"?>
<sst xmlns="http://schemas.openxmlformats.org/spreadsheetml/2006/main" count="71" uniqueCount="55">
  <si>
    <t>Fahrzeug 1</t>
  </si>
  <si>
    <t>Fahrzeug 2</t>
  </si>
  <si>
    <t>Bezeichnung</t>
  </si>
  <si>
    <t>Opel</t>
  </si>
  <si>
    <t>VW</t>
  </si>
  <si>
    <t>Kosten pro Jahr</t>
  </si>
  <si>
    <t>jährliche Zinsen</t>
  </si>
  <si>
    <t>Finanzierungsangaben</t>
  </si>
  <si>
    <t>jährliche Abschreibung</t>
  </si>
  <si>
    <t>Anschaffungskosten in €</t>
  </si>
  <si>
    <t>Kfz-Steuer</t>
  </si>
  <si>
    <t>Zinsen absolut in €</t>
  </si>
  <si>
    <t>Haftpflichtversicherung</t>
  </si>
  <si>
    <t>Nutzungsdauer in Jahre</t>
  </si>
  <si>
    <t>Teil- / Vollkaskoversicherung</t>
  </si>
  <si>
    <t>Abschreibungen pro Jahr in €</t>
  </si>
  <si>
    <t>Kosten für Treibstoff</t>
  </si>
  <si>
    <t>Kosten für Inspektionen</t>
  </si>
  <si>
    <t>Betriebsangaben</t>
  </si>
  <si>
    <t>Kosten für 1 Satz Reifen (4 Stk.)</t>
  </si>
  <si>
    <t>Kfz-Steuer in € pro Jahr</t>
  </si>
  <si>
    <t>Kosten für Pflege</t>
  </si>
  <si>
    <t>Haftpflichtversicherung in € pro Jahr</t>
  </si>
  <si>
    <t>Kosten für sonst. Reparaturen</t>
  </si>
  <si>
    <t>Teil- / Vollkaskoversicherung in € pro Jahr</t>
  </si>
  <si>
    <t>Kosten pro Monat</t>
  </si>
  <si>
    <t>jährliche Laufleistung in km</t>
  </si>
  <si>
    <t>monatliche Zinsen</t>
  </si>
  <si>
    <t>durchschn. Verbrauch auf 100km in l</t>
  </si>
  <si>
    <t>monatliche Abschreibung</t>
  </si>
  <si>
    <t>durchschn. Treibstoffpreis je l in €</t>
  </si>
  <si>
    <t>durchschn. Kosten je Inspektion in €</t>
  </si>
  <si>
    <t>Inspektionsintervalle in km</t>
  </si>
  <si>
    <t>durchschn. Reifenpreis in €</t>
  </si>
  <si>
    <t>maximale Laufleistung der Reifen in km</t>
  </si>
  <si>
    <t>Kosten für Pflege pro Jahr in €</t>
  </si>
  <si>
    <t>Sonstige Reparaturen pro Jahr in €</t>
  </si>
  <si>
    <t>Kosten je Kilometer</t>
  </si>
  <si>
    <t>Zinsen je km</t>
  </si>
  <si>
    <t>Abschreibung je km</t>
  </si>
  <si>
    <t>*Eingabefelder</t>
  </si>
  <si>
    <t>Dr. Ralf Beinbrecht</t>
  </si>
  <si>
    <t>RBC - Ralf Beinbrecht Consulting</t>
  </si>
  <si>
    <t>ADVISOR/FREELANCE for Technical services and more…</t>
  </si>
  <si>
    <t>Office:  +49 (0) 7171 874 3934</t>
  </si>
  <si>
    <t>Fax:     +49 (0) 3222 376 3625</t>
  </si>
  <si>
    <t>e-Mail:  info@beinbrecht.de</t>
  </si>
  <si>
    <t>www.beinbrecht.de</t>
  </si>
  <si>
    <t xml:space="preserve">Hinweis: </t>
  </si>
  <si>
    <t>Alle Angaben in diesem Tool wurden vom Autor mit größter Sorgfalt erarbeitet bzw. zusammengestellt und unter Einschaltung wirksamer Kontrollmaßnahmen reproduziert.</t>
  </si>
  <si>
    <t xml:space="preserve">Trotzdem sind Fehler nicht ganz auszuschließen. Der Vertreiber / Autor sieht sich deshalb gezwungen, darauf hinzuweisen, dass sie weder eine Garantie noch </t>
  </si>
  <si>
    <t>die juristische Verantwortung oder irgendeine Haftung für Folgen, die auf fehlerhafte Angaben zurückgehen, übernommen werden.</t>
  </si>
  <si>
    <t>Für die Mitteilung etwaiger Fehler sind Vertreiber / Autor jederzeit dankbar.</t>
  </si>
  <si>
    <t>2012©RBC - Ralf Beinbrecht Consulting, 73529 Schwäbisch Gmünd</t>
  </si>
  <si>
    <t>Alle Inhalte sind geistiges Eigentum des Urhebers. Für die Verfügbarkeit und den Inhalt verlinkter Seiten wird keine Verantwortung übernommen. Änderungen und Irrtümer vorbehalten.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</si>
</sst>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#,##0.0000\ &quot;€&quot;"/>
    <numFmt numFmtId="166" formatCode="_-* #,##0.00\ [$€-1]_-;\-* #,##0.00\ [$€-1]_-;_-* &quot;-&quot;??\ [$€-1]_-"/>
    <numFmt numFmtId="167" formatCode="_-* #,##0.00\ &quot;Euro&quot;_-;\-* #,##0.00\ &quot;Euro&quot;_-;_-* &quot;-&quot;??\ &quot;Euro&quot;_-;_-@_-"/>
    <numFmt numFmtId="168" formatCode="_-* #,##0.00\ [$€]_-;\-* #,##0.00\ [$€]_-;_-* &quot;-&quot;??\ [$€]_-;_-@_-"/>
    <numFmt numFmtId="169" formatCode="0_)"/>
    <numFmt numFmtId="170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0"/>
      <color theme="0"/>
      <name val="Calibri"/>
      <family val="1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b/>
      <sz val="11"/>
      <color indexed="8"/>
      <name val="Calibri"/>
      <family val="2"/>
    </font>
    <font>
      <sz val="11"/>
      <color indexed="12"/>
      <name val="Verdana"/>
      <family val="2"/>
    </font>
    <font>
      <u/>
      <sz val="10"/>
      <color indexed="12"/>
      <name val="Arial"/>
      <family val="2"/>
    </font>
    <font>
      <b/>
      <sz val="8"/>
      <color theme="0"/>
      <name val="Calibri"/>
      <family val="2"/>
      <scheme val="minor"/>
    </font>
    <font>
      <sz val="10"/>
      <name val="Verdana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sz val="12"/>
      <name val="Arial"/>
      <family val="2"/>
    </font>
    <font>
      <sz val="12"/>
      <name val="Wingdings"/>
      <charset val="2"/>
    </font>
    <font>
      <b/>
      <sz val="11"/>
      <color indexed="9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0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4"/>
      <color theme="3" tint="0.59999389629810485"/>
      <name val="Arial"/>
      <family val="2"/>
    </font>
    <font>
      <sz val="14"/>
      <color theme="3" tint="0.59999389629810485"/>
      <name val="Arial"/>
      <family val="2"/>
    </font>
    <font>
      <sz val="14"/>
      <color rgb="FFFFC000"/>
      <name val="Calibri"/>
      <family val="2"/>
      <scheme val="minor"/>
    </font>
    <font>
      <u/>
      <sz val="14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6" tint="0.39994506668294322"/>
        <bgColor indexed="6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44" fontId="1" fillId="0" borderId="0" applyFont="0" applyFill="0" applyBorder="0" applyAlignment="0" applyProtection="0"/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 wrapText="1"/>
    </xf>
    <xf numFmtId="0" fontId="9" fillId="0" borderId="0">
      <alignment vertical="center" wrapText="1"/>
    </xf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17" borderId="12">
      <alignment horizontal="left" vertical="center"/>
      <protection locked="0" hidden="1"/>
    </xf>
    <xf numFmtId="0" fontId="14" fillId="0" borderId="0">
      <alignment horizontal="left" vertical="center"/>
    </xf>
    <xf numFmtId="14" fontId="14" fillId="0" borderId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40" fontId="20" fillId="3" borderId="12">
      <alignment horizontal="centerContinuous" vertical="center"/>
    </xf>
    <xf numFmtId="169" fontId="4" fillId="1" borderId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5" fillId="0" borderId="0"/>
    <xf numFmtId="0" fontId="21" fillId="0" borderId="0"/>
    <xf numFmtId="0" fontId="15" fillId="0" borderId="0" applyNumberFormat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5" fillId="0" borderId="0"/>
    <xf numFmtId="0" fontId="22" fillId="0" borderId="0"/>
    <xf numFmtId="49" fontId="4" fillId="0" borderId="0">
      <alignment horizontal="left" vertical="center"/>
    </xf>
    <xf numFmtId="0" fontId="23" fillId="0" borderId="0">
      <alignment vertical="center"/>
    </xf>
    <xf numFmtId="0" fontId="23" fillId="0" borderId="0">
      <alignment vertical="center" wrapText="1"/>
    </xf>
    <xf numFmtId="0" fontId="23" fillId="0" borderId="0">
      <alignment vertical="center"/>
    </xf>
    <xf numFmtId="0" fontId="24" fillId="0" borderId="0">
      <alignment vertical="center" wrapText="1"/>
    </xf>
    <xf numFmtId="0" fontId="25" fillId="0" borderId="0">
      <alignment horizontal="centerContinuous" vertical="center"/>
    </xf>
    <xf numFmtId="49" fontId="26" fillId="21" borderId="7" applyNumberFormat="0" applyFont="0" applyFill="0">
      <alignment horizontal="left" vertical="center"/>
    </xf>
    <xf numFmtId="49" fontId="26" fillId="21" borderId="7">
      <alignment vertical="center"/>
    </xf>
    <xf numFmtId="0" fontId="27" fillId="0" borderId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8" fillId="6" borderId="0">
      <alignment horizontal="centerContinuous" vertical="center"/>
    </xf>
    <xf numFmtId="0" fontId="29" fillId="13" borderId="13" applyNumberFormat="0" applyAlignment="0" applyProtection="0"/>
    <xf numFmtId="0" fontId="15" fillId="0" borderId="0"/>
  </cellStyleXfs>
  <cellXfs count="74">
    <xf numFmtId="0" fontId="0" fillId="0" borderId="0" xfId="0"/>
    <xf numFmtId="0" fontId="0" fillId="4" borderId="2" xfId="0" applyFill="1" applyBorder="1" applyProtection="1">
      <protection hidden="1"/>
    </xf>
    <xf numFmtId="0" fontId="2" fillId="5" borderId="2" xfId="0" applyFont="1" applyFill="1" applyBorder="1" applyProtection="1">
      <protection locked="0" hidden="1"/>
    </xf>
    <xf numFmtId="164" fontId="0" fillId="6" borderId="0" xfId="0" applyNumberFormat="1" applyFill="1" applyBorder="1" applyProtection="1">
      <protection hidden="1"/>
    </xf>
    <xf numFmtId="0" fontId="0" fillId="7" borderId="0" xfId="0" applyFill="1" applyProtection="1">
      <protection hidden="1"/>
    </xf>
    <xf numFmtId="0" fontId="3" fillId="4" borderId="2" xfId="0" applyFont="1" applyFill="1" applyBorder="1" applyProtection="1"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0" fillId="4" borderId="3" xfId="0" applyFill="1" applyBorder="1" applyProtection="1">
      <protection hidden="1"/>
    </xf>
    <xf numFmtId="0" fontId="4" fillId="8" borderId="2" xfId="0" applyFont="1" applyFill="1" applyBorder="1" applyProtection="1">
      <protection hidden="1"/>
    </xf>
    <xf numFmtId="44" fontId="5" fillId="8" borderId="2" xfId="1" applyFont="1" applyFill="1" applyBorder="1" applyProtection="1">
      <protection hidden="1"/>
    </xf>
    <xf numFmtId="0" fontId="0" fillId="6" borderId="0" xfId="0" applyFill="1" applyProtection="1">
      <protection hidden="1"/>
    </xf>
    <xf numFmtId="0" fontId="0" fillId="6" borderId="4" xfId="0" applyFill="1" applyBorder="1" applyProtection="1">
      <protection hidden="1"/>
    </xf>
    <xf numFmtId="0" fontId="0" fillId="6" borderId="5" xfId="0" applyFill="1" applyBorder="1" applyProtection="1">
      <protection hidden="1"/>
    </xf>
    <xf numFmtId="164" fontId="6" fillId="6" borderId="5" xfId="0" applyNumberFormat="1" applyFont="1" applyFill="1" applyBorder="1" applyProtection="1">
      <protection hidden="1"/>
    </xf>
    <xf numFmtId="0" fontId="4" fillId="6" borderId="6" xfId="0" applyFont="1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9" xfId="0" applyFill="1" applyBorder="1" applyProtection="1">
      <protection hidden="1"/>
    </xf>
    <xf numFmtId="164" fontId="0" fillId="6" borderId="9" xfId="0" applyNumberFormat="1" applyFill="1" applyBorder="1" applyProtection="1">
      <protection hidden="1"/>
    </xf>
    <xf numFmtId="164" fontId="6" fillId="6" borderId="9" xfId="0" applyNumberFormat="1" applyFont="1" applyFill="1" applyBorder="1" applyProtection="1">
      <protection hidden="1"/>
    </xf>
    <xf numFmtId="0" fontId="0" fillId="6" borderId="10" xfId="0" applyFill="1" applyBorder="1" applyProtection="1">
      <protection hidden="1"/>
    </xf>
    <xf numFmtId="164" fontId="0" fillId="6" borderId="10" xfId="0" applyNumberFormat="1" applyFill="1" applyBorder="1" applyProtection="1">
      <protection hidden="1"/>
    </xf>
    <xf numFmtId="0" fontId="0" fillId="6" borderId="11" xfId="0" applyFill="1" applyBorder="1" applyProtection="1">
      <protection hidden="1"/>
    </xf>
    <xf numFmtId="164" fontId="7" fillId="8" borderId="2" xfId="0" applyNumberFormat="1" applyFont="1" applyFill="1" applyBorder="1" applyProtection="1">
      <protection hidden="1"/>
    </xf>
    <xf numFmtId="165" fontId="6" fillId="6" borderId="9" xfId="0" applyNumberFormat="1" applyFont="1" applyFill="1" applyBorder="1" applyProtection="1">
      <protection hidden="1"/>
    </xf>
    <xf numFmtId="165" fontId="6" fillId="6" borderId="11" xfId="0" applyNumberFormat="1" applyFont="1" applyFill="1" applyBorder="1" applyProtection="1">
      <protection hidden="1"/>
    </xf>
    <xf numFmtId="0" fontId="2" fillId="22" borderId="3" xfId="0" applyFont="1" applyFill="1" applyBorder="1" applyAlignment="1" applyProtection="1">
      <alignment horizontal="center"/>
      <protection locked="0" hidden="1"/>
    </xf>
    <xf numFmtId="164" fontId="0" fillId="22" borderId="5" xfId="0" applyNumberFormat="1" applyFill="1" applyBorder="1" applyProtection="1">
      <protection locked="0" hidden="1"/>
    </xf>
    <xf numFmtId="164" fontId="0" fillId="22" borderId="9" xfId="0" applyNumberFormat="1" applyFill="1" applyBorder="1" applyProtection="1">
      <protection locked="0" hidden="1"/>
    </xf>
    <xf numFmtId="0" fontId="0" fillId="22" borderId="9" xfId="0" applyFill="1" applyBorder="1" applyProtection="1">
      <protection locked="0" hidden="1"/>
    </xf>
    <xf numFmtId="164" fontId="0" fillId="22" borderId="10" xfId="0" applyNumberFormat="1" applyFill="1" applyBorder="1" applyProtection="1">
      <protection locked="0" hidden="1"/>
    </xf>
    <xf numFmtId="0" fontId="0" fillId="22" borderId="10" xfId="0" applyFill="1" applyBorder="1" applyProtection="1">
      <protection locked="0" hidden="1"/>
    </xf>
    <xf numFmtId="164" fontId="0" fillId="22" borderId="11" xfId="0" applyNumberFormat="1" applyFill="1" applyBorder="1" applyProtection="1">
      <protection locked="0" hidden="1"/>
    </xf>
    <xf numFmtId="0" fontId="0" fillId="7" borderId="9" xfId="0" applyFill="1" applyBorder="1" applyProtection="1">
      <protection hidden="1"/>
    </xf>
    <xf numFmtId="164" fontId="6" fillId="7" borderId="9" xfId="0" applyNumberFormat="1" applyFont="1" applyFill="1" applyBorder="1" applyProtection="1">
      <protection hidden="1"/>
    </xf>
    <xf numFmtId="0" fontId="0" fillId="7" borderId="5" xfId="0" applyFill="1" applyBorder="1" applyProtection="1">
      <protection hidden="1"/>
    </xf>
    <xf numFmtId="165" fontId="6" fillId="7" borderId="5" xfId="0" applyNumberFormat="1" applyFont="1" applyFill="1" applyBorder="1" applyProtection="1">
      <protection hidden="1"/>
    </xf>
    <xf numFmtId="165" fontId="6" fillId="7" borderId="9" xfId="0" applyNumberFormat="1" applyFont="1" applyFill="1" applyBorder="1" applyProtection="1">
      <protection hidden="1"/>
    </xf>
    <xf numFmtId="0" fontId="32" fillId="8" borderId="0" xfId="49" applyFont="1" applyFill="1" applyProtection="1">
      <protection hidden="1"/>
    </xf>
    <xf numFmtId="0" fontId="32" fillId="23" borderId="0" xfId="49" applyFont="1" applyFill="1" applyProtection="1">
      <protection hidden="1"/>
    </xf>
    <xf numFmtId="0" fontId="32" fillId="24" borderId="0" xfId="49" applyFont="1" applyFill="1" applyProtection="1">
      <protection hidden="1"/>
    </xf>
    <xf numFmtId="0" fontId="32" fillId="0" borderId="0" xfId="49" applyFont="1" applyProtection="1">
      <protection hidden="1"/>
    </xf>
    <xf numFmtId="0" fontId="33" fillId="24" borderId="0" xfId="49" applyFont="1" applyFill="1" applyProtection="1">
      <protection hidden="1"/>
    </xf>
    <xf numFmtId="0" fontId="37" fillId="24" borderId="0" xfId="49" applyFont="1" applyFill="1" applyProtection="1">
      <protection hidden="1"/>
    </xf>
    <xf numFmtId="0" fontId="30" fillId="24" borderId="0" xfId="36" applyFont="1" applyFill="1" applyAlignment="1" applyProtection="1">
      <protection hidden="1"/>
    </xf>
    <xf numFmtId="0" fontId="39" fillId="24" borderId="0" xfId="49" applyFont="1" applyFill="1" applyProtection="1">
      <protection hidden="1"/>
    </xf>
    <xf numFmtId="0" fontId="39" fillId="24" borderId="0" xfId="49" applyFont="1" applyFill="1" applyBorder="1" applyAlignment="1" applyProtection="1">
      <alignment horizontal="center"/>
      <protection hidden="1"/>
    </xf>
    <xf numFmtId="0" fontId="37" fillId="24" borderId="0" xfId="49" applyFont="1" applyFill="1" applyBorder="1" applyProtection="1">
      <protection hidden="1"/>
    </xf>
    <xf numFmtId="0" fontId="37" fillId="24" borderId="0" xfId="78" applyFont="1" applyFill="1" applyBorder="1" applyProtection="1">
      <protection hidden="1"/>
    </xf>
    <xf numFmtId="0" fontId="37" fillId="24" borderId="0" xfId="78" applyFont="1" applyFill="1" applyBorder="1" applyAlignment="1" applyProtection="1">
      <alignment vertical="center"/>
      <protection hidden="1"/>
    </xf>
    <xf numFmtId="0" fontId="39" fillId="24" borderId="0" xfId="49" applyFont="1" applyFill="1" applyBorder="1" applyAlignment="1" applyProtection="1">
      <alignment horizontal="center" vertical="center"/>
      <protection hidden="1"/>
    </xf>
    <xf numFmtId="0" fontId="35" fillId="24" borderId="0" xfId="49" applyFont="1" applyFill="1" applyProtection="1">
      <protection hidden="1"/>
    </xf>
    <xf numFmtId="0" fontId="35" fillId="24" borderId="0" xfId="49" applyFont="1" applyFill="1" applyBorder="1" applyProtection="1">
      <protection hidden="1"/>
    </xf>
    <xf numFmtId="0" fontId="40" fillId="24" borderId="0" xfId="37" applyFont="1" applyFill="1" applyAlignment="1" applyProtection="1">
      <protection hidden="1"/>
    </xf>
    <xf numFmtId="0" fontId="41" fillId="24" borderId="0" xfId="49" applyFont="1" applyFill="1" applyProtection="1">
      <protection hidden="1"/>
    </xf>
    <xf numFmtId="0" fontId="35" fillId="24" borderId="0" xfId="78" applyFont="1" applyFill="1" applyBorder="1" applyAlignment="1" applyProtection="1">
      <alignment vertical="center"/>
      <protection hidden="1"/>
    </xf>
    <xf numFmtId="0" fontId="42" fillId="24" borderId="0" xfId="49" applyFont="1" applyFill="1" applyProtection="1">
      <protection hidden="1"/>
    </xf>
    <xf numFmtId="0" fontId="43" fillId="24" borderId="0" xfId="37" applyFont="1" applyFill="1" applyAlignment="1" applyProtection="1">
      <protection hidden="1"/>
    </xf>
    <xf numFmtId="0" fontId="32" fillId="24" borderId="14" xfId="49" applyFont="1" applyFill="1" applyBorder="1" applyAlignment="1" applyProtection="1">
      <alignment horizontal="center"/>
      <protection hidden="1"/>
    </xf>
    <xf numFmtId="0" fontId="32" fillId="24" borderId="15" xfId="49" applyFont="1" applyFill="1" applyBorder="1" applyAlignment="1" applyProtection="1">
      <alignment horizontal="center"/>
      <protection hidden="1"/>
    </xf>
    <xf numFmtId="0" fontId="32" fillId="24" borderId="16" xfId="49" applyFont="1" applyFill="1" applyBorder="1" applyAlignment="1" applyProtection="1">
      <alignment horizontal="center"/>
      <protection hidden="1"/>
    </xf>
    <xf numFmtId="0" fontId="32" fillId="24" borderId="17" xfId="49" applyFont="1" applyFill="1" applyBorder="1" applyAlignment="1" applyProtection="1">
      <alignment horizontal="center"/>
      <protection hidden="1"/>
    </xf>
    <xf numFmtId="0" fontId="32" fillId="24" borderId="0" xfId="49" applyFont="1" applyFill="1" applyBorder="1" applyAlignment="1" applyProtection="1">
      <alignment horizontal="center"/>
      <protection hidden="1"/>
    </xf>
    <xf numFmtId="0" fontId="32" fillId="24" borderId="18" xfId="49" applyFont="1" applyFill="1" applyBorder="1" applyAlignment="1" applyProtection="1">
      <alignment horizontal="center"/>
      <protection hidden="1"/>
    </xf>
    <xf numFmtId="0" fontId="32" fillId="24" borderId="19" xfId="49" applyFont="1" applyFill="1" applyBorder="1" applyAlignment="1" applyProtection="1">
      <alignment horizontal="center"/>
      <protection hidden="1"/>
    </xf>
    <xf numFmtId="0" fontId="32" fillId="24" borderId="20" xfId="49" applyFont="1" applyFill="1" applyBorder="1" applyAlignment="1" applyProtection="1">
      <alignment horizontal="center"/>
      <protection hidden="1"/>
    </xf>
    <xf numFmtId="0" fontId="32" fillId="24" borderId="21" xfId="49" applyFont="1" applyFill="1" applyBorder="1" applyAlignment="1" applyProtection="1">
      <alignment horizontal="center"/>
      <protection hidden="1"/>
    </xf>
    <xf numFmtId="0" fontId="34" fillId="24" borderId="0" xfId="49" applyFont="1" applyFill="1" applyAlignment="1" applyProtection="1">
      <alignment horizontal="center"/>
      <protection hidden="1"/>
    </xf>
    <xf numFmtId="0" fontId="35" fillId="24" borderId="0" xfId="49" applyFont="1" applyFill="1" applyAlignment="1" applyProtection="1">
      <alignment horizontal="center"/>
      <protection hidden="1"/>
    </xf>
    <xf numFmtId="0" fontId="36" fillId="24" borderId="0" xfId="49" applyFont="1" applyFill="1" applyAlignment="1" applyProtection="1">
      <alignment horizontal="center"/>
      <protection hidden="1"/>
    </xf>
    <xf numFmtId="0" fontId="38" fillId="24" borderId="0" xfId="36" applyFont="1" applyFill="1" applyAlignment="1" applyProtection="1">
      <alignment horizontal="center" vertical="center"/>
      <protection hidden="1"/>
    </xf>
    <xf numFmtId="0" fontId="39" fillId="24" borderId="0" xfId="49" applyFont="1" applyFill="1" applyAlignment="1" applyProtection="1">
      <alignment horizontal="center" vertical="center" wrapText="1"/>
      <protection hidden="1"/>
    </xf>
    <xf numFmtId="0" fontId="31" fillId="22" borderId="22" xfId="0" applyFont="1" applyFill="1" applyBorder="1" applyAlignment="1" applyProtection="1">
      <alignment horizontal="center" vertical="center"/>
      <protection hidden="1"/>
    </xf>
    <xf numFmtId="0" fontId="31" fillId="22" borderId="23" xfId="0" applyFont="1" applyFill="1" applyBorder="1" applyAlignment="1" applyProtection="1">
      <alignment horizontal="center" vertical="center"/>
      <protection hidden="1"/>
    </xf>
  </cellXfs>
  <cellStyles count="79">
    <cellStyle name="1Tabellentext" xfId="2"/>
    <cellStyle name="2Tabellentext fett" xfId="3"/>
    <cellStyle name="3Tabellentext Zeilenfall" xfId="4"/>
    <cellStyle name="4Tabellentext fett Zeilenfall" xfId="5"/>
    <cellStyle name="Akzent1 - 20%" xfId="6"/>
    <cellStyle name="Akzent1 - 40%" xfId="7"/>
    <cellStyle name="Akzent1 - 60%" xfId="8"/>
    <cellStyle name="Akzent2 - 20%" xfId="9"/>
    <cellStyle name="Akzent2 - 40%" xfId="10"/>
    <cellStyle name="Akzent2 - 60%" xfId="11"/>
    <cellStyle name="Akzent3 - 20%" xfId="12"/>
    <cellStyle name="Akzent3 - 40%" xfId="13"/>
    <cellStyle name="Akzent3 - 60%" xfId="14"/>
    <cellStyle name="Akzent4 - 20%" xfId="15"/>
    <cellStyle name="Akzent4 - 40%" xfId="16"/>
    <cellStyle name="Akzent4 - 60%" xfId="17"/>
    <cellStyle name="Akzent5 - 20%" xfId="18"/>
    <cellStyle name="Akzent5 - 40%" xfId="19"/>
    <cellStyle name="Akzent5 - 60%" xfId="20"/>
    <cellStyle name="Akzent6 - 20%" xfId="21"/>
    <cellStyle name="Akzent6 - 40%" xfId="22"/>
    <cellStyle name="Akzent6 - 60%" xfId="23"/>
    <cellStyle name="Blattüberschrift" xfId="24"/>
    <cellStyle name="Category" xfId="25"/>
    <cellStyle name="Company Name" xfId="26"/>
    <cellStyle name="Date" xfId="27"/>
    <cellStyle name="Dezimal 2" xfId="28"/>
    <cellStyle name="Euro" xfId="29"/>
    <cellStyle name="Euro 2" xfId="30"/>
    <cellStyle name="Euro 3" xfId="31"/>
    <cellStyle name="Euro_DpS-BM" xfId="32"/>
    <cellStyle name="Hervorhebung 1" xfId="33"/>
    <cellStyle name="Hervorhebung 2" xfId="34"/>
    <cellStyle name="Hervorhebung 3" xfId="35"/>
    <cellStyle name="Hyperlink 2" xfId="36"/>
    <cellStyle name="Hyperlink 3" xfId="37"/>
    <cellStyle name="Kopfzeile" xfId="38"/>
    <cellStyle name="Month" xfId="39"/>
    <cellStyle name="Muster 1" xfId="40"/>
    <cellStyle name="Notiz 2" xfId="41"/>
    <cellStyle name="Notiz 2 2" xfId="42"/>
    <cellStyle name="Prozent 2" xfId="43"/>
    <cellStyle name="Prozent 3" xfId="44"/>
    <cellStyle name="Prozent 3 2" xfId="45"/>
    <cellStyle name="Prozent 4" xfId="46"/>
    <cellStyle name="Prozent 5" xfId="47"/>
    <cellStyle name="Standard" xfId="0" builtinId="0"/>
    <cellStyle name="Standard 2" xfId="48"/>
    <cellStyle name="Standard 2 2" xfId="49"/>
    <cellStyle name="Standard 3" xfId="50"/>
    <cellStyle name="Standard 3 2" xfId="51"/>
    <cellStyle name="Standard 4" xfId="52"/>
    <cellStyle name="Standard 5" xfId="53"/>
    <cellStyle name="Standard 5 2" xfId="54"/>
    <cellStyle name="Standard 6" xfId="55"/>
    <cellStyle name="Standard 6 2" xfId="56"/>
    <cellStyle name="Standard 7" xfId="57"/>
    <cellStyle name="Standard 7 2" xfId="58"/>
    <cellStyle name="Standard 8" xfId="59"/>
    <cellStyle name="Standard 9" xfId="60"/>
    <cellStyle name="Standard Diagramm fett" xfId="61"/>
    <cellStyle name="Standard fett" xfId="62"/>
    <cellStyle name="Standard fett Zeilenfall" xfId="63"/>
    <cellStyle name="Standard fett_1337288" xfId="64"/>
    <cellStyle name="Standard Zeilenfall" xfId="65"/>
    <cellStyle name="Standard_VorNachkalkulation_1074258 2" xfId="78"/>
    <cellStyle name="Titel" xfId="66"/>
    <cellStyle name="Überschrift 2 Diagramm" xfId="67"/>
    <cellStyle name="Überschrift 3 Diagramm" xfId="68"/>
    <cellStyle name="Undefiniert" xfId="69"/>
    <cellStyle name="Währung" xfId="1" builtinId="4"/>
    <cellStyle name="Währung 2" xfId="70"/>
    <cellStyle name="Währung 3" xfId="71"/>
    <cellStyle name="Währung 3 2" xfId="72"/>
    <cellStyle name="Währung 4" xfId="73"/>
    <cellStyle name="Währung 4 2" xfId="74"/>
    <cellStyle name="Währung 5" xfId="75"/>
    <cellStyle name="Windings" xfId="76"/>
    <cellStyle name="Zelle prüfen" xfId="77"/>
  </cellStyles>
  <dxfs count="3">
    <dxf>
      <font>
        <condense val="0"/>
        <extend val="0"/>
        <color indexed="17"/>
      </font>
    </dxf>
    <dxf>
      <font>
        <condense val="0"/>
        <extend val="0"/>
        <color indexed="17"/>
      </font>
    </dxf>
    <dxf>
      <font>
        <condense val="0"/>
        <extend val="0"/>
        <color indexed="17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B.Autokostenbe!$B$29</c:f>
              <c:strCache>
                <c:ptCount val="1"/>
                <c:pt idx="0">
                  <c:v>Opel</c:v>
                </c:pt>
              </c:strCache>
            </c:strRef>
          </c:tx>
          <c:invertIfNegative val="0"/>
          <c:val>
            <c:numRef>
              <c:f>B.Autokostenbe!$B$30</c:f>
              <c:numCache>
                <c:formatCode>_("€"* #,##0.00_);_("€"* \(#,##0.00\);_("€"* "-"??_);_(@_)</c:formatCode>
                <c:ptCount val="1"/>
                <c:pt idx="0">
                  <c:v>21953.333333333332</c:v>
                </c:pt>
              </c:numCache>
            </c:numRef>
          </c:val>
        </c:ser>
        <c:ser>
          <c:idx val="1"/>
          <c:order val="1"/>
          <c:tx>
            <c:strRef>
              <c:f>B.Autokostenbe!$C$29</c:f>
              <c:strCache>
                <c:ptCount val="1"/>
                <c:pt idx="0">
                  <c:v>VW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999999447437644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B.Autokostenbe!$C$30</c:f>
              <c:numCache>
                <c:formatCode>_("€"* #,##0.00_);_("€"* \(#,##0.00\);_("€"* "-"??_);_(@_)</c:formatCode>
                <c:ptCount val="1"/>
                <c:pt idx="0">
                  <c:v>23087.333333333332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83711232"/>
        <c:axId val="183712768"/>
      </c:barChart>
      <c:valAx>
        <c:axId val="183712768"/>
        <c:scaling>
          <c:orientation val="minMax"/>
        </c:scaling>
        <c:delete val="1"/>
        <c:axPos val="b"/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183711232"/>
        <c:crosses val="autoZero"/>
        <c:crossBetween val="between"/>
      </c:valAx>
      <c:catAx>
        <c:axId val="183711232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183712768"/>
        <c:crosses val="autoZero"/>
        <c:auto val="1"/>
        <c:lblAlgn val="ctr"/>
        <c:lblOffset val="100"/>
        <c:noMultiLvlLbl val="0"/>
      </c:catAx>
    </c:plotArea>
    <c:legend>
      <c:legendPos val="t"/>
      <c:layout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</c:dPt>
          <c:dLbls>
            <c:dLbl>
              <c:idx val="1"/>
              <c:layout>
                <c:manualLayout>
                  <c:x val="-0.21428571428571436"/>
                  <c:y val="-6.617037151276932E-3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B.Autokostenbe!$B$29:$C$29</c:f>
              <c:strCache>
                <c:ptCount val="2"/>
                <c:pt idx="0">
                  <c:v>Opel</c:v>
                </c:pt>
                <c:pt idx="1">
                  <c:v>VW</c:v>
                </c:pt>
              </c:strCache>
            </c:strRef>
          </c:cat>
          <c:val>
            <c:numRef>
              <c:f>B.Autokostenbe!$B$41:$C$41</c:f>
              <c:numCache>
                <c:formatCode>#,##0.00\ "€"</c:formatCode>
                <c:ptCount val="2"/>
                <c:pt idx="0">
                  <c:v>1829.4444444444446</c:v>
                </c:pt>
                <c:pt idx="1">
                  <c:v>1923.9444444444443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83746560"/>
        <c:axId val="183748096"/>
      </c:barChart>
      <c:catAx>
        <c:axId val="183746560"/>
        <c:scaling>
          <c:orientation val="minMax"/>
        </c:scaling>
        <c:delete val="0"/>
        <c:axPos val="l"/>
        <c:majorTickMark val="none"/>
        <c:minorTickMark val="none"/>
        <c:tickLblPos val="nextTo"/>
        <c:crossAx val="183748096"/>
        <c:crosses val="autoZero"/>
        <c:auto val="1"/>
        <c:lblAlgn val="ctr"/>
        <c:lblOffset val="100"/>
        <c:noMultiLvlLbl val="0"/>
      </c:catAx>
      <c:valAx>
        <c:axId val="183748096"/>
        <c:scaling>
          <c:orientation val="minMax"/>
        </c:scaling>
        <c:delete val="1"/>
        <c:axPos val="b"/>
        <c:numFmt formatCode="#,##0.00\ &quot;€&quot;" sourceLinked="1"/>
        <c:majorTickMark val="none"/>
        <c:minorTickMark val="none"/>
        <c:tickLblPos val="nextTo"/>
        <c:crossAx val="183746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 0,63 € </a:t>
                    </a:r>
                  </a:p>
                </c:rich>
              </c:tx>
              <c:numFmt formatCode="_(&quot;€&quot;* #,##0.00_);_(&quot;€&quot;* \(#,##0.00\);_(&quot;€&quot;* &quot;-&quot;??_);_(@_)" sourceLinked="0"/>
              <c:spPr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0,66 €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val>
            <c:numRef>
              <c:f>B.Autokostenbe!$B$52:$C$52</c:f>
              <c:numCache>
                <c:formatCode>#,##0.00\ "€"</c:formatCode>
                <c:ptCount val="2"/>
                <c:pt idx="0">
                  <c:v>0.62723809523809537</c:v>
                </c:pt>
                <c:pt idx="1">
                  <c:v>0.65963809523809525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#'OEE-2'!A1"/><Relationship Id="rId7" Type="http://schemas.openxmlformats.org/officeDocument/2006/relationships/hyperlink" Target="http://www.xing.com/profile/Ralf_Beinbrecht" TargetMode="External"/><Relationship Id="rId12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11" Type="http://schemas.openxmlformats.org/officeDocument/2006/relationships/hyperlink" Target="http://www.beinbrecht.de/" TargetMode="External"/><Relationship Id="rId5" Type="http://schemas.openxmlformats.org/officeDocument/2006/relationships/hyperlink" Target="http://de.linkedin.com/pub/ralf-beinbrecht/22/535/729" TargetMode="Externa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hyperlink" Target="http://www.freelance-manufaktur.de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3.png"/><Relationship Id="rId1" Type="http://schemas.openxmlformats.org/officeDocument/2006/relationships/hyperlink" Target="#Info!A23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5</xdr:row>
      <xdr:rowOff>47625</xdr:rowOff>
    </xdr:from>
    <xdr:to>
      <xdr:col>11</xdr:col>
      <xdr:colOff>1951</xdr:colOff>
      <xdr:row>11</xdr:row>
      <xdr:rowOff>189000</xdr:rowOff>
    </xdr:to>
    <xdr:pic>
      <xdr:nvPicPr>
        <xdr:cNvPr id="2" name="Grafik 1" descr="Bild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38975" y="914400"/>
          <a:ext cx="678226" cy="1332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14</xdr:col>
      <xdr:colOff>123825</xdr:colOff>
      <xdr:row>2</xdr:row>
      <xdr:rowOff>22017</xdr:rowOff>
    </xdr:from>
    <xdr:to>
      <xdr:col>15</xdr:col>
      <xdr:colOff>638175</xdr:colOff>
      <xdr:row>6</xdr:row>
      <xdr:rowOff>130382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125075" y="345867"/>
          <a:ext cx="1276350" cy="851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628650</xdr:colOff>
      <xdr:row>5</xdr:row>
      <xdr:rowOff>152400</xdr:rowOff>
    </xdr:from>
    <xdr:to>
      <xdr:col>8</xdr:col>
      <xdr:colOff>171450</xdr:colOff>
      <xdr:row>11</xdr:row>
      <xdr:rowOff>180975</xdr:rowOff>
    </xdr:to>
    <xdr:pic>
      <xdr:nvPicPr>
        <xdr:cNvPr id="4" name="Grafik 5" descr="1279009349_home.png">
          <a:hlinkClick xmlns:r="http://schemas.openxmlformats.org/officeDocument/2006/relationships" r:id="rId3" tooltip="zur OEE Berechnung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33900" y="1019175"/>
          <a:ext cx="10668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95250</xdr:colOff>
      <xdr:row>9</xdr:row>
      <xdr:rowOff>57150</xdr:rowOff>
    </xdr:from>
    <xdr:to>
      <xdr:col>14</xdr:col>
      <xdr:colOff>419100</xdr:colOff>
      <xdr:row>10</xdr:row>
      <xdr:rowOff>180975</xdr:rowOff>
    </xdr:to>
    <xdr:pic>
      <xdr:nvPicPr>
        <xdr:cNvPr id="5" name="Grafik 7" descr="linkedin_32.png">
          <a:hlinkClick xmlns:r="http://schemas.openxmlformats.org/officeDocument/2006/relationships" r:id="rId5" tooltip="Ralf Beinbrecht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096500" y="172402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342900</xdr:colOff>
      <xdr:row>9</xdr:row>
      <xdr:rowOff>38100</xdr:rowOff>
    </xdr:from>
    <xdr:to>
      <xdr:col>15</xdr:col>
      <xdr:colOff>666750</xdr:colOff>
      <xdr:row>10</xdr:row>
      <xdr:rowOff>161925</xdr:rowOff>
    </xdr:to>
    <xdr:pic>
      <xdr:nvPicPr>
        <xdr:cNvPr id="6" name="Grafik 8" descr="xing.png">
          <a:hlinkClick xmlns:r="http://schemas.openxmlformats.org/officeDocument/2006/relationships" r:id="rId7" tooltip="Ralf Beinbrecht"/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106150" y="1704975"/>
          <a:ext cx="3238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495300</xdr:colOff>
      <xdr:row>11</xdr:row>
      <xdr:rowOff>9525</xdr:rowOff>
    </xdr:from>
    <xdr:to>
      <xdr:col>15</xdr:col>
      <xdr:colOff>266700</xdr:colOff>
      <xdr:row>13</xdr:row>
      <xdr:rowOff>85725</xdr:rowOff>
    </xdr:to>
    <xdr:pic>
      <xdr:nvPicPr>
        <xdr:cNvPr id="7" name="Grafik 9" descr="Earth Network.png">
          <a:hlinkClick xmlns:r="http://schemas.openxmlformats.org/officeDocument/2006/relationships" r:id="rId9" tooltip="beinbrecht.de"/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96550" y="2066925"/>
          <a:ext cx="5334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4</xdr:row>
      <xdr:rowOff>72073</xdr:rowOff>
    </xdr:from>
    <xdr:to>
      <xdr:col>4</xdr:col>
      <xdr:colOff>685800</xdr:colOff>
      <xdr:row>10</xdr:row>
      <xdr:rowOff>61275</xdr:rowOff>
    </xdr:to>
    <xdr:pic>
      <xdr:nvPicPr>
        <xdr:cNvPr id="8" name="Grafik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3825" y="748348"/>
          <a:ext cx="2943225" cy="11798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43</xdr:row>
      <xdr:rowOff>114300</xdr:rowOff>
    </xdr:from>
    <xdr:to>
      <xdr:col>5</xdr:col>
      <xdr:colOff>770334</xdr:colOff>
      <xdr:row>47</xdr:row>
      <xdr:rowOff>47625</xdr:rowOff>
    </xdr:to>
    <xdr:pic>
      <xdr:nvPicPr>
        <xdr:cNvPr id="2" name="Grafik 5" descr="1279009349_home.png">
          <a:hlinkClick xmlns:r="http://schemas.openxmlformats.org/officeDocument/2006/relationships" r:id="rId1" tooltip="zum Cockpit zurück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14900" y="8315325"/>
          <a:ext cx="60840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400050</xdr:colOff>
      <xdr:row>22</xdr:row>
      <xdr:rowOff>38100</xdr:rowOff>
    </xdr:from>
    <xdr:to>
      <xdr:col>2</xdr:col>
      <xdr:colOff>122634</xdr:colOff>
      <xdr:row>25</xdr:row>
      <xdr:rowOff>161925</xdr:rowOff>
    </xdr:to>
    <xdr:pic>
      <xdr:nvPicPr>
        <xdr:cNvPr id="3" name="Grafik 5" descr="1279009349_home.png">
          <a:hlinkClick xmlns:r="http://schemas.openxmlformats.org/officeDocument/2006/relationships" r:id="rId1" tooltip="zum Cockpit zurück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62275" y="4238625"/>
          <a:ext cx="608409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85724</xdr:colOff>
      <xdr:row>0</xdr:row>
      <xdr:rowOff>52388</xdr:rowOff>
    </xdr:from>
    <xdr:to>
      <xdr:col>9</xdr:col>
      <xdr:colOff>66675</xdr:colOff>
      <xdr:row>7</xdr:row>
      <xdr:rowOff>28576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104775</xdr:colOff>
      <xdr:row>7</xdr:row>
      <xdr:rowOff>71438</xdr:rowOff>
    </xdr:from>
    <xdr:to>
      <xdr:col>8</xdr:col>
      <xdr:colOff>314325</xdr:colOff>
      <xdr:row>13</xdr:row>
      <xdr:rowOff>123826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8</xdr:col>
      <xdr:colOff>409576</xdr:colOff>
      <xdr:row>5</xdr:row>
      <xdr:rowOff>171450</xdr:rowOff>
    </xdr:from>
    <xdr:ext cx="552450" cy="264560"/>
    <xdr:sp macro="" textlink="">
      <xdr:nvSpPr>
        <xdr:cNvPr id="6" name="Textfeld 5"/>
        <xdr:cNvSpPr txBox="1"/>
      </xdr:nvSpPr>
      <xdr:spPr>
        <a:xfrm>
          <a:off x="7696201" y="1123950"/>
          <a:ext cx="552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Jahr</a:t>
          </a:r>
        </a:p>
      </xdr:txBody>
    </xdr:sp>
    <xdr:clientData/>
  </xdr:oneCellAnchor>
  <xdr:oneCellAnchor>
    <xdr:from>
      <xdr:col>7</xdr:col>
      <xdr:colOff>514351</xdr:colOff>
      <xdr:row>12</xdr:row>
      <xdr:rowOff>123825</xdr:rowOff>
    </xdr:from>
    <xdr:ext cx="685800" cy="264560"/>
    <xdr:sp macro="" textlink="">
      <xdr:nvSpPr>
        <xdr:cNvPr id="7" name="Textfeld 6"/>
        <xdr:cNvSpPr txBox="1"/>
      </xdr:nvSpPr>
      <xdr:spPr>
        <a:xfrm>
          <a:off x="7038976" y="2409825"/>
          <a:ext cx="6858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Monat</a:t>
          </a:r>
        </a:p>
      </xdr:txBody>
    </xdr:sp>
    <xdr:clientData/>
  </xdr:oneCellAnchor>
  <xdr:twoCellAnchor>
    <xdr:from>
      <xdr:col>3</xdr:col>
      <xdr:colOff>152400</xdr:colOff>
      <xdr:row>13</xdr:row>
      <xdr:rowOff>176213</xdr:rowOff>
    </xdr:from>
    <xdr:to>
      <xdr:col>7</xdr:col>
      <xdr:colOff>409575</xdr:colOff>
      <xdr:row>22</xdr:row>
      <xdr:rowOff>57151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6</xdr:col>
      <xdr:colOff>19049</xdr:colOff>
      <xdr:row>21</xdr:row>
      <xdr:rowOff>9525</xdr:rowOff>
    </xdr:from>
    <xdr:ext cx="1619251" cy="264560"/>
    <xdr:sp macro="" textlink="">
      <xdr:nvSpPr>
        <xdr:cNvPr id="9" name="Textfeld 8"/>
        <xdr:cNvSpPr txBox="1"/>
      </xdr:nvSpPr>
      <xdr:spPr>
        <a:xfrm>
          <a:off x="5657849" y="4010025"/>
          <a:ext cx="16192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a´Kilometer</a:t>
          </a:r>
          <a:r>
            <a:rPr lang="de-DE" sz="1100" baseline="0"/>
            <a:t> in Euro</a:t>
          </a:r>
          <a:endParaRPr lang="de-DE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Eigene/Excel/Bussy/sih_abgeleh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in%20Arbeit/neu10/DpS-Planung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_B_C/Dr.Beinbrecht%20Consulting/Anlage/eigene/Freelancer-Stundensatzkalkulator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_B_C/Dr.Beinbrecht%20Consulting/hinterlegt%20in%20der%20Homepage%202012/Unterlagen%20f&#252;r%20die%20neue%20Page/Betriebliche%20Kosten%20-f&#252;r%20p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chinen-Stundensatz"/>
    </sheetNames>
    <sheetDataSet>
      <sheetData sheetId="0">
        <row r="1">
          <cell r="A1" t="str">
            <v>Maschinenstundensatz</v>
          </cell>
        </row>
        <row r="4">
          <cell r="A4" t="str">
            <v>1. AUSGANGSDATEN:</v>
          </cell>
        </row>
        <row r="6">
          <cell r="A6" t="str">
            <v>Wiederbeschaffungswert</v>
          </cell>
          <cell r="B6">
            <v>50000</v>
          </cell>
        </row>
        <row r="7">
          <cell r="A7" t="str">
            <v>Restwert</v>
          </cell>
          <cell r="B7">
            <v>5000</v>
          </cell>
        </row>
        <row r="8">
          <cell r="A8" t="str">
            <v>Abschreibungswert</v>
          </cell>
          <cell r="B8">
            <v>45000</v>
          </cell>
        </row>
        <row r="9">
          <cell r="A9" t="str">
            <v>Nutzungsdauer</v>
          </cell>
          <cell r="B9">
            <v>5</v>
          </cell>
        </row>
        <row r="10">
          <cell r="A10" t="str">
            <v>Laufstunden/Jahr</v>
          </cell>
          <cell r="B10">
            <v>600</v>
          </cell>
          <cell r="C10">
            <v>800</v>
          </cell>
          <cell r="D10">
            <v>1000</v>
          </cell>
          <cell r="E10">
            <v>1200</v>
          </cell>
          <cell r="F10">
            <v>1400</v>
          </cell>
        </row>
        <row r="11">
          <cell r="A11" t="str">
            <v>Kalk. Zinssatz</v>
          </cell>
          <cell r="B11">
            <v>0.05</v>
          </cell>
        </row>
        <row r="13">
          <cell r="A13" t="str">
            <v>2. BERECHNUNG DER JAHRESKOSTEN</v>
          </cell>
        </row>
        <row r="15">
          <cell r="A15" t="str">
            <v>Kalk. Abschreibung</v>
          </cell>
          <cell r="F15">
            <v>9000</v>
          </cell>
        </row>
        <row r="16">
          <cell r="A16" t="str">
            <v>Kalk. Zinsen</v>
          </cell>
          <cell r="F16">
            <v>1250</v>
          </cell>
        </row>
        <row r="17">
          <cell r="A17" t="str">
            <v>Instandhaltungskosten</v>
          </cell>
          <cell r="F17">
            <v>2000</v>
          </cell>
        </row>
        <row r="18">
          <cell r="A18" t="str">
            <v>Sonstige fixe Kosten</v>
          </cell>
          <cell r="F18">
            <v>2000</v>
          </cell>
        </row>
        <row r="19">
          <cell r="A19" t="str">
            <v>Raumkosten</v>
          </cell>
          <cell r="B19">
            <v>30</v>
          </cell>
          <cell r="C19" t="str">
            <v>qm         x</v>
          </cell>
          <cell r="D19">
            <v>3</v>
          </cell>
          <cell r="E19" t="str">
            <v>€/qm          =</v>
          </cell>
          <cell r="F19">
            <v>1080</v>
          </cell>
        </row>
        <row r="20">
          <cell r="A20" t="str">
            <v>Energiekosten</v>
          </cell>
          <cell r="B20">
            <v>25</v>
          </cell>
          <cell r="C20" t="str">
            <v>KW/h     x</v>
          </cell>
          <cell r="D20">
            <v>0.5</v>
          </cell>
          <cell r="E20" t="str">
            <v>€/KW/h      =</v>
          </cell>
          <cell r="F20">
            <v>7500</v>
          </cell>
        </row>
        <row r="21">
          <cell r="A21" t="str">
            <v>Hilfs- u. Betriebsstoffe</v>
          </cell>
          <cell r="B21">
            <v>4</v>
          </cell>
          <cell r="C21" t="str">
            <v>€/h         x</v>
          </cell>
          <cell r="D21">
            <v>600</v>
          </cell>
          <cell r="E21" t="str">
            <v>Std/Jahr     =</v>
          </cell>
          <cell r="F21">
            <v>2400</v>
          </cell>
        </row>
        <row r="22">
          <cell r="A22" t="str">
            <v>Vollkosten im Jahr</v>
          </cell>
          <cell r="F22">
            <v>25230</v>
          </cell>
        </row>
        <row r="25">
          <cell r="A25" t="str">
            <v>3. BERECHNUNG DER KOSTEN JE STUNDE</v>
          </cell>
        </row>
        <row r="27">
          <cell r="C27" t="str">
            <v>Fix</v>
          </cell>
          <cell r="E27" t="str">
            <v>Variabel</v>
          </cell>
        </row>
        <row r="28">
          <cell r="A28" t="str">
            <v>Kostenaufteilung  ----------------&gt;</v>
          </cell>
          <cell r="C28" t="str">
            <v>%</v>
          </cell>
          <cell r="D28" t="str">
            <v>€</v>
          </cell>
          <cell r="E28" t="str">
            <v>%</v>
          </cell>
          <cell r="F28" t="str">
            <v>€</v>
          </cell>
        </row>
        <row r="30">
          <cell r="A30" t="str">
            <v>Kalk. Abschreibung</v>
          </cell>
          <cell r="C30">
            <v>1</v>
          </cell>
          <cell r="D30">
            <v>9000</v>
          </cell>
          <cell r="E30">
            <v>0</v>
          </cell>
          <cell r="F30">
            <v>0</v>
          </cell>
        </row>
        <row r="31">
          <cell r="A31" t="str">
            <v>Kalk. Zinsen</v>
          </cell>
          <cell r="C31">
            <v>1</v>
          </cell>
          <cell r="D31">
            <v>1250</v>
          </cell>
          <cell r="E31">
            <v>0</v>
          </cell>
          <cell r="F31">
            <v>0</v>
          </cell>
        </row>
        <row r="32">
          <cell r="A32" t="str">
            <v>Sonstige fixe Kosten</v>
          </cell>
          <cell r="C32">
            <v>0.5</v>
          </cell>
          <cell r="D32">
            <v>1000</v>
          </cell>
          <cell r="E32">
            <v>0.5</v>
          </cell>
          <cell r="F32">
            <v>1000</v>
          </cell>
        </row>
        <row r="33">
          <cell r="A33" t="str">
            <v>Raumkosten</v>
          </cell>
          <cell r="C33">
            <v>0.75</v>
          </cell>
          <cell r="D33">
            <v>810</v>
          </cell>
          <cell r="E33">
            <v>0.25</v>
          </cell>
          <cell r="F33">
            <v>270</v>
          </cell>
        </row>
        <row r="34">
          <cell r="A34" t="str">
            <v>Instandhaltungskosten</v>
          </cell>
          <cell r="C34">
            <v>0.5</v>
          </cell>
          <cell r="D34">
            <v>1000</v>
          </cell>
          <cell r="E34">
            <v>0.5</v>
          </cell>
          <cell r="F34">
            <v>1000</v>
          </cell>
        </row>
        <row r="35">
          <cell r="A35" t="str">
            <v>Energiekosten</v>
          </cell>
          <cell r="C35">
            <v>0.5</v>
          </cell>
          <cell r="D35">
            <v>3750</v>
          </cell>
          <cell r="E35">
            <v>0.5</v>
          </cell>
          <cell r="F35">
            <v>3750</v>
          </cell>
        </row>
        <row r="36">
          <cell r="A36" t="str">
            <v>Hilfs- u. Betriebsstoffe</v>
          </cell>
          <cell r="C36">
            <v>0.5</v>
          </cell>
          <cell r="D36">
            <v>1200</v>
          </cell>
          <cell r="E36">
            <v>0.5</v>
          </cell>
          <cell r="F36">
            <v>1200</v>
          </cell>
        </row>
        <row r="38">
          <cell r="A38" t="str">
            <v>Kosten pro Jahr      - fix -----------------&gt;</v>
          </cell>
          <cell r="D38">
            <v>18010</v>
          </cell>
          <cell r="F38" t="str">
            <v xml:space="preserve"> </v>
          </cell>
        </row>
        <row r="39">
          <cell r="A39" t="str">
            <v xml:space="preserve">                     - variabel --------------------------------&gt;</v>
          </cell>
          <cell r="F39">
            <v>7220</v>
          </cell>
        </row>
        <row r="41">
          <cell r="D41" t="str">
            <v>Fix</v>
          </cell>
          <cell r="E41" t="str">
            <v>Variabel</v>
          </cell>
          <cell r="F41" t="str">
            <v>Gesamt</v>
          </cell>
        </row>
        <row r="42">
          <cell r="A42" t="str">
            <v>Kosten pro Stunde ----------------&gt;</v>
          </cell>
          <cell r="D42" t="str">
            <v>€/Std.</v>
          </cell>
          <cell r="E42" t="str">
            <v>€/Std.</v>
          </cell>
          <cell r="F42" t="str">
            <v>€/Std.</v>
          </cell>
        </row>
        <row r="43">
          <cell r="A43" t="str">
            <v xml:space="preserve"> </v>
          </cell>
        </row>
        <row r="44">
          <cell r="A44" t="str">
            <v>Kalk. Abschreibung</v>
          </cell>
          <cell r="D44">
            <v>15</v>
          </cell>
          <cell r="E44">
            <v>0</v>
          </cell>
          <cell r="F44">
            <v>15</v>
          </cell>
        </row>
        <row r="45">
          <cell r="A45" t="str">
            <v>Kalk. Zinsen</v>
          </cell>
          <cell r="D45">
            <v>2.0833333333333335</v>
          </cell>
          <cell r="E45">
            <v>0</v>
          </cell>
          <cell r="F45">
            <v>2.0833333333333335</v>
          </cell>
        </row>
        <row r="46">
          <cell r="A46" t="str">
            <v>Instandhaltungskosten</v>
          </cell>
          <cell r="D46">
            <v>1.6666666666666667</v>
          </cell>
          <cell r="E46">
            <v>1.6666666666666667</v>
          </cell>
          <cell r="F46">
            <v>3.3333333333333335</v>
          </cell>
        </row>
        <row r="47">
          <cell r="A47" t="str">
            <v>Sonstige fixe Kosten</v>
          </cell>
          <cell r="D47">
            <v>1.35</v>
          </cell>
          <cell r="E47">
            <v>0.45</v>
          </cell>
          <cell r="F47">
            <v>1.8</v>
          </cell>
        </row>
        <row r="48">
          <cell r="A48" t="str">
            <v>Raumkosten</v>
          </cell>
          <cell r="D48">
            <v>1.6666666666666667</v>
          </cell>
          <cell r="E48">
            <v>1.6666666666666667</v>
          </cell>
          <cell r="F48">
            <v>3.3333333333333335</v>
          </cell>
        </row>
        <row r="49">
          <cell r="A49" t="str">
            <v>Energiekosten</v>
          </cell>
          <cell r="D49">
            <v>6.25</v>
          </cell>
          <cell r="E49">
            <v>6.25</v>
          </cell>
          <cell r="F49">
            <v>12.5</v>
          </cell>
        </row>
        <row r="50">
          <cell r="A50" t="str">
            <v>Hilfs- u. Betriebsstoffe</v>
          </cell>
          <cell r="D50">
            <v>2</v>
          </cell>
          <cell r="E50">
            <v>2</v>
          </cell>
          <cell r="F50">
            <v>4</v>
          </cell>
        </row>
        <row r="52">
          <cell r="A52" t="str">
            <v>Fixe Kosten je Stunde   ----------&gt;</v>
          </cell>
          <cell r="D52">
            <v>30.016666666666669</v>
          </cell>
        </row>
        <row r="53">
          <cell r="A53" t="str">
            <v>Variable Kosten je Stunde  -----------------&gt;</v>
          </cell>
          <cell r="E53">
            <v>12.033333333333333</v>
          </cell>
        </row>
        <row r="54">
          <cell r="A54" t="str">
            <v>Vollkosten je Stunde   -------------------------------&gt;</v>
          </cell>
          <cell r="F54">
            <v>42.05</v>
          </cell>
        </row>
        <row r="56">
          <cell r="A56" t="str">
            <v>(Jeweils ohne Lohnkosten und ohne anteilige Sachgemeinkosten)</v>
          </cell>
        </row>
        <row r="77">
          <cell r="C77">
            <v>18010</v>
          </cell>
        </row>
        <row r="78">
          <cell r="C78">
            <v>7220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rivat"/>
      <sheetName val="Kapitalbedarf"/>
      <sheetName val="Finanzierung"/>
      <sheetName val="Sicherheiten"/>
      <sheetName val="Mindestumsatz_Handwerk"/>
      <sheetName val="Mindestumsatz_Handel"/>
      <sheetName val="Ertragsplanung"/>
      <sheetName val="Lohn"/>
      <sheetName val="Masch."/>
      <sheetName val="Liquid"/>
      <sheetName val="Betriebsmittel"/>
      <sheetName val="Auftragskalkulation"/>
      <sheetName val="Handelskalkulation"/>
      <sheetName val="Ratendarlehen"/>
      <sheetName val="Abschreib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E16" t="str">
            <v xml:space="preserve"> </v>
          </cell>
        </row>
        <row r="17">
          <cell r="E17" t="str">
            <v xml:space="preserve"> </v>
          </cell>
        </row>
        <row r="18">
          <cell r="E18" t="str">
            <v xml:space="preserve"> </v>
          </cell>
        </row>
        <row r="19">
          <cell r="E19" t="str">
            <v xml:space="preserve"> </v>
          </cell>
        </row>
        <row r="20">
          <cell r="E20" t="str">
            <v xml:space="preserve"> </v>
          </cell>
        </row>
        <row r="21">
          <cell r="E21" t="str">
            <v xml:space="preserve"> </v>
          </cell>
        </row>
        <row r="22">
          <cell r="E22" t="str">
            <v xml:space="preserve"> </v>
          </cell>
        </row>
        <row r="23">
          <cell r="E23" t="str">
            <v xml:space="preserve"> </v>
          </cell>
        </row>
        <row r="24">
          <cell r="E24" t="str">
            <v xml:space="preserve"> </v>
          </cell>
        </row>
        <row r="25">
          <cell r="E25" t="str">
            <v xml:space="preserve"> </v>
          </cell>
        </row>
        <row r="26">
          <cell r="E26" t="str">
            <v xml:space="preserve"> </v>
          </cell>
        </row>
        <row r="27">
          <cell r="E27" t="str">
            <v xml:space="preserve"> </v>
          </cell>
        </row>
        <row r="28">
          <cell r="E28" t="str">
            <v xml:space="preserve"> </v>
          </cell>
        </row>
        <row r="29">
          <cell r="E29" t="str">
            <v xml:space="preserve"> </v>
          </cell>
        </row>
        <row r="30">
          <cell r="E30" t="str">
            <v xml:space="preserve"> </v>
          </cell>
        </row>
        <row r="31">
          <cell r="E31" t="str">
            <v xml:space="preserve"> </v>
          </cell>
        </row>
        <row r="32">
          <cell r="E32" t="str">
            <v xml:space="preserve"> </v>
          </cell>
        </row>
        <row r="33">
          <cell r="E33" t="str">
            <v xml:space="preserve"> </v>
          </cell>
        </row>
        <row r="34">
          <cell r="E34" t="str">
            <v xml:space="preserve"> </v>
          </cell>
        </row>
        <row r="35">
          <cell r="E35" t="str">
            <v xml:space="preserve"> </v>
          </cell>
        </row>
        <row r="36">
          <cell r="E36" t="str">
            <v xml:space="preserve"> </v>
          </cell>
        </row>
        <row r="37">
          <cell r="E37" t="str">
            <v xml:space="preserve"> </v>
          </cell>
        </row>
        <row r="38">
          <cell r="E38" t="str">
            <v xml:space="preserve"> </v>
          </cell>
        </row>
        <row r="39">
          <cell r="E39" t="str">
            <v xml:space="preserve"> </v>
          </cell>
        </row>
        <row r="46">
          <cell r="D46">
            <v>0</v>
          </cell>
          <cell r="E46">
            <v>0</v>
          </cell>
          <cell r="F46">
            <v>0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kpit"/>
      <sheetName val="Stammdaten"/>
      <sheetName val="Start"/>
      <sheetName val="Formeln-Start"/>
      <sheetName val="Quick view"/>
      <sheetName val="Was koste ich als Arbeitnehmer"/>
      <sheetName val="Welcher Preis ist realistisch"/>
      <sheetName val="Start-F"/>
      <sheetName val="Kosten"/>
      <sheetName val="Formeln-1"/>
      <sheetName val="Unternehmer etc."/>
      <sheetName val="Formeln-P"/>
      <sheetName val="Projekte kalk. 1"/>
      <sheetName val="Projekte kalk.2"/>
      <sheetName val="Umsatz-u.Ertragspl."/>
      <sheetName val="Privatausgaben-Detail"/>
      <sheetName val="Info"/>
      <sheetName val="Projekte kalkulier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5">
          <cell r="J75">
            <v>0</v>
          </cell>
        </row>
        <row r="78">
          <cell r="J78">
            <v>0</v>
          </cell>
        </row>
        <row r="82">
          <cell r="J82">
            <v>0</v>
          </cell>
        </row>
      </sheetData>
      <sheetData sheetId="10">
        <row r="26">
          <cell r="G26">
            <v>1</v>
          </cell>
          <cell r="P2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Quick view"/>
      <sheetName val="1.Betriebsausgaben"/>
      <sheetName val="2.Sonderausgaben"/>
      <sheetName val="3.Privatentnahmen"/>
      <sheetName val="4.Summe 1"/>
      <sheetName val="5.Arbeitszeitberechnung"/>
      <sheetName val="6.Summe 2 inkl. Std.-sätze"/>
      <sheetName val="6a. Spesen"/>
      <sheetName val="6b.Angebot per"/>
      <sheetName val="7.Steuerliche Betrachtung"/>
      <sheetName val="Berechnung"/>
      <sheetName val="8-Summe 3 - was übrig bleibt!"/>
      <sheetName val="10.Fazit"/>
      <sheetName val="A.Target Costing"/>
      <sheetName val="B.Autokostenbe"/>
      <sheetName val="C.Prognose Liq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inbrecht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Z55"/>
  <sheetViews>
    <sheetView topLeftCell="A13" zoomScale="90" zoomScaleNormal="90" workbookViewId="0">
      <selection activeCell="A23" sqref="A23"/>
    </sheetView>
  </sheetViews>
  <sheetFormatPr baseColWidth="10" defaultRowHeight="12.75" x14ac:dyDescent="0.2"/>
  <cols>
    <col min="1" max="1" width="1.42578125" style="41" customWidth="1"/>
    <col min="2" max="16" width="11.42578125" style="41"/>
    <col min="17" max="17" width="1.42578125" style="41" customWidth="1"/>
    <col min="18" max="16384" width="11.42578125" style="41"/>
  </cols>
  <sheetData>
    <row r="1" spans="1:26" x14ac:dyDescent="0.2">
      <c r="A1" s="38"/>
      <c r="B1" s="38"/>
      <c r="C1" s="38"/>
      <c r="D1" s="38"/>
      <c r="E1" s="38"/>
      <c r="F1" s="38"/>
      <c r="G1" s="38"/>
      <c r="H1" s="39"/>
      <c r="I1" s="38"/>
      <c r="J1" s="38"/>
      <c r="K1" s="38"/>
      <c r="L1" s="38"/>
      <c r="M1" s="38"/>
      <c r="N1" s="39"/>
      <c r="O1" s="39"/>
      <c r="P1" s="39"/>
      <c r="Q1" s="39"/>
      <c r="R1" s="39"/>
      <c r="S1" s="40"/>
      <c r="T1" s="40"/>
      <c r="U1" s="40"/>
      <c r="V1" s="40"/>
      <c r="W1" s="40"/>
      <c r="X1" s="40"/>
      <c r="Y1" s="40"/>
      <c r="Z1" s="40"/>
    </row>
    <row r="2" spans="1:26" x14ac:dyDescent="0.2">
      <c r="A2" s="39"/>
      <c r="B2" s="58"/>
      <c r="C2" s="59"/>
      <c r="D2" s="59"/>
      <c r="E2" s="60"/>
      <c r="F2" s="40"/>
      <c r="G2" s="40"/>
      <c r="H2" s="40"/>
      <c r="I2" s="40"/>
      <c r="J2" s="40"/>
      <c r="K2" s="40"/>
      <c r="L2" s="42"/>
      <c r="M2" s="40"/>
      <c r="N2" s="40"/>
      <c r="O2" s="67" t="s">
        <v>41</v>
      </c>
      <c r="P2" s="67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x14ac:dyDescent="0.2">
      <c r="A3" s="39"/>
      <c r="B3" s="61"/>
      <c r="C3" s="62"/>
      <c r="D3" s="62"/>
      <c r="E3" s="63"/>
      <c r="F3" s="40"/>
      <c r="G3" s="40"/>
      <c r="H3" s="40"/>
      <c r="I3" s="40"/>
      <c r="J3" s="40"/>
      <c r="K3" s="40"/>
      <c r="L3" s="42"/>
      <c r="M3" s="40"/>
      <c r="N3" s="40"/>
      <c r="O3" s="67"/>
      <c r="P3" s="67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 ht="15" customHeight="1" x14ac:dyDescent="0.3">
      <c r="A4" s="39"/>
      <c r="B4" s="61"/>
      <c r="C4" s="62"/>
      <c r="D4" s="62"/>
      <c r="E4" s="63"/>
      <c r="F4" s="40"/>
      <c r="G4" s="40"/>
      <c r="H4" s="40"/>
      <c r="I4" s="40"/>
      <c r="J4" s="40"/>
      <c r="K4" s="68" t="s">
        <v>42</v>
      </c>
      <c r="L4" s="68"/>
      <c r="M4" s="68"/>
      <c r="N4" s="68"/>
      <c r="O4" s="67"/>
      <c r="P4" s="67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ht="15" customHeight="1" x14ac:dyDescent="0.25">
      <c r="A5" s="39"/>
      <c r="B5" s="61"/>
      <c r="C5" s="62"/>
      <c r="D5" s="62"/>
      <c r="E5" s="63"/>
      <c r="F5" s="40"/>
      <c r="G5" s="40"/>
      <c r="H5" s="40"/>
      <c r="I5" s="40"/>
      <c r="J5" s="40"/>
      <c r="K5" s="69" t="s">
        <v>43</v>
      </c>
      <c r="L5" s="69"/>
      <c r="M5" s="69"/>
      <c r="N5" s="69"/>
      <c r="O5" s="67"/>
      <c r="P5" s="67"/>
      <c r="Q5" s="40"/>
      <c r="R5" s="40"/>
      <c r="S5" s="40"/>
      <c r="T5" s="40"/>
      <c r="U5" s="40"/>
      <c r="V5" s="40"/>
      <c r="W5" s="40"/>
      <c r="X5" s="40"/>
      <c r="Y5" s="40"/>
      <c r="Z5" s="40"/>
    </row>
    <row r="6" spans="1:26" ht="15.75" x14ac:dyDescent="0.25">
      <c r="A6" s="39"/>
      <c r="B6" s="61"/>
      <c r="C6" s="62"/>
      <c r="D6" s="62"/>
      <c r="E6" s="63"/>
      <c r="F6" s="40"/>
      <c r="G6" s="40"/>
      <c r="H6" s="40"/>
      <c r="I6" s="40"/>
      <c r="J6" s="40"/>
      <c r="K6" s="40"/>
      <c r="L6" s="43"/>
      <c r="M6" s="40"/>
      <c r="N6" s="40"/>
      <c r="O6" s="67"/>
      <c r="P6" s="67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ht="15.75" x14ac:dyDescent="0.25">
      <c r="A7" s="39"/>
      <c r="B7" s="61"/>
      <c r="C7" s="62"/>
      <c r="D7" s="62"/>
      <c r="E7" s="63"/>
      <c r="F7" s="40"/>
      <c r="G7" s="40"/>
      <c r="H7" s="40"/>
      <c r="I7" s="40"/>
      <c r="J7" s="40"/>
      <c r="K7" s="40"/>
      <c r="L7" s="43" t="s">
        <v>44</v>
      </c>
      <c r="M7" s="40"/>
      <c r="N7" s="40"/>
      <c r="O7" s="67"/>
      <c r="P7" s="67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15.75" x14ac:dyDescent="0.25">
      <c r="A8" s="39"/>
      <c r="B8" s="61"/>
      <c r="C8" s="62"/>
      <c r="D8" s="62"/>
      <c r="E8" s="63"/>
      <c r="F8" s="40"/>
      <c r="G8" s="40"/>
      <c r="H8" s="40"/>
      <c r="I8" s="40"/>
      <c r="J8" s="40"/>
      <c r="K8" s="40"/>
      <c r="L8" s="43" t="s">
        <v>45</v>
      </c>
      <c r="M8" s="40"/>
      <c r="N8" s="40"/>
      <c r="O8" s="67"/>
      <c r="P8" s="67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5.75" x14ac:dyDescent="0.25">
      <c r="A9" s="39"/>
      <c r="B9" s="61"/>
      <c r="C9" s="62"/>
      <c r="D9" s="62"/>
      <c r="E9" s="63"/>
      <c r="F9" s="40"/>
      <c r="G9" s="40"/>
      <c r="H9" s="40"/>
      <c r="I9" s="40"/>
      <c r="J9" s="40"/>
      <c r="K9" s="40"/>
      <c r="L9" s="43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ht="15.75" x14ac:dyDescent="0.25">
      <c r="A10" s="39"/>
      <c r="B10" s="61"/>
      <c r="C10" s="62"/>
      <c r="D10" s="62"/>
      <c r="E10" s="63"/>
      <c r="F10" s="40"/>
      <c r="G10" s="40"/>
      <c r="H10" s="40"/>
      <c r="I10" s="40"/>
      <c r="J10" s="40"/>
      <c r="K10" s="40"/>
      <c r="L10" s="43" t="s">
        <v>46</v>
      </c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ht="15" x14ac:dyDescent="0.25">
      <c r="A11" s="39"/>
      <c r="B11" s="61"/>
      <c r="C11" s="62"/>
      <c r="D11" s="62"/>
      <c r="E11" s="63"/>
      <c r="F11" s="40"/>
      <c r="G11" s="40"/>
      <c r="H11" s="40"/>
      <c r="I11" s="40"/>
      <c r="J11" s="40"/>
      <c r="K11" s="40"/>
      <c r="L11" s="44" t="s">
        <v>47</v>
      </c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ht="23.25" x14ac:dyDescent="0.25">
      <c r="A12" s="39"/>
      <c r="B12" s="61"/>
      <c r="C12" s="62"/>
      <c r="D12" s="62"/>
      <c r="E12" s="63"/>
      <c r="F12" s="40"/>
      <c r="G12" s="70"/>
      <c r="H12" s="70"/>
      <c r="I12" s="70"/>
      <c r="J12" s="70"/>
      <c r="K12" s="40"/>
      <c r="L12" s="43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8.75" x14ac:dyDescent="0.3">
      <c r="A13" s="39"/>
      <c r="B13" s="64"/>
      <c r="C13" s="65"/>
      <c r="D13" s="65"/>
      <c r="E13" s="66"/>
      <c r="F13" s="40"/>
      <c r="G13" s="40"/>
      <c r="H13" s="40"/>
      <c r="I13" s="40"/>
      <c r="J13" s="40"/>
      <c r="K13" s="40"/>
      <c r="L13" s="45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ht="18.75" x14ac:dyDescent="0.3">
      <c r="A14" s="39"/>
      <c r="B14" s="46" t="s">
        <v>48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ht="15.75" x14ac:dyDescent="0.25">
      <c r="A15" s="39"/>
      <c r="B15" s="47" t="s">
        <v>49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5.75" x14ac:dyDescent="0.25">
      <c r="A16" s="39"/>
      <c r="B16" s="47" t="s">
        <v>50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5.75" x14ac:dyDescent="0.25">
      <c r="A17" s="39"/>
      <c r="B17" s="48" t="s">
        <v>51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15.75" x14ac:dyDescent="0.25">
      <c r="A18" s="39"/>
      <c r="B18" s="47" t="s">
        <v>52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15.75" x14ac:dyDescent="0.2">
      <c r="A19" s="39"/>
      <c r="B19" s="4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ht="15.75" x14ac:dyDescent="0.25">
      <c r="A20" s="39"/>
      <c r="B20" s="47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ht="15.75" x14ac:dyDescent="0.25">
      <c r="A21" s="39"/>
      <c r="B21" s="47" t="s">
        <v>54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x14ac:dyDescent="0.2">
      <c r="A22" s="38"/>
      <c r="B22" s="38"/>
      <c r="C22" s="38"/>
      <c r="D22" s="38"/>
      <c r="E22" s="38"/>
      <c r="F22" s="38"/>
      <c r="G22" s="38"/>
      <c r="H22" s="39"/>
      <c r="I22" s="38"/>
      <c r="J22" s="38"/>
      <c r="K22" s="38"/>
      <c r="L22" s="38"/>
      <c r="M22" s="38"/>
      <c r="N22" s="39"/>
      <c r="O22" s="39"/>
      <c r="P22" s="39"/>
      <c r="Q22" s="39"/>
      <c r="R22" s="39"/>
      <c r="S22" s="40"/>
      <c r="T22" s="40"/>
      <c r="U22" s="40"/>
      <c r="V22" s="40"/>
      <c r="W22" s="40"/>
      <c r="X22" s="40"/>
      <c r="Y22" s="40"/>
      <c r="Z22" s="40"/>
    </row>
    <row r="23" spans="1:26" ht="18.75" x14ac:dyDescent="0.3">
      <c r="A23" s="39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40"/>
      <c r="T23" s="40"/>
      <c r="U23" s="40"/>
      <c r="V23" s="40"/>
      <c r="W23" s="40"/>
      <c r="X23" s="40"/>
      <c r="Y23" s="40"/>
      <c r="Z23" s="40"/>
    </row>
    <row r="24" spans="1:26" ht="18.75" x14ac:dyDescent="0.3">
      <c r="A24" s="39"/>
      <c r="B24" s="52"/>
      <c r="C24" s="51"/>
      <c r="D24" s="53"/>
      <c r="E24" s="54"/>
      <c r="F24" s="54"/>
      <c r="G24" s="54"/>
      <c r="H24" s="53"/>
      <c r="I24" s="51"/>
      <c r="J24" s="51"/>
      <c r="K24" s="51"/>
      <c r="L24" s="51"/>
      <c r="M24" s="71"/>
      <c r="N24" s="71"/>
      <c r="O24" s="71"/>
      <c r="P24" s="71"/>
      <c r="Q24" s="71"/>
      <c r="R24" s="71"/>
      <c r="S24" s="40"/>
      <c r="T24" s="40"/>
      <c r="U24" s="40"/>
      <c r="V24" s="40"/>
      <c r="W24" s="40"/>
      <c r="X24" s="40"/>
      <c r="Y24" s="40"/>
      <c r="Z24" s="40"/>
    </row>
    <row r="25" spans="1:26" ht="18.75" x14ac:dyDescent="0.3">
      <c r="A25" s="39"/>
      <c r="B25" s="52"/>
      <c r="C25" s="51"/>
      <c r="D25" s="54"/>
      <c r="E25" s="54"/>
      <c r="F25" s="54"/>
      <c r="G25" s="54"/>
      <c r="H25" s="54"/>
      <c r="I25" s="51"/>
      <c r="J25" s="51"/>
      <c r="K25" s="51"/>
      <c r="L25" s="51"/>
      <c r="M25" s="71"/>
      <c r="N25" s="71"/>
      <c r="O25" s="71"/>
      <c r="P25" s="71"/>
      <c r="Q25" s="71"/>
      <c r="R25" s="71"/>
      <c r="S25" s="40"/>
      <c r="T25" s="40"/>
      <c r="U25" s="40"/>
      <c r="V25" s="40"/>
      <c r="W25" s="40"/>
      <c r="X25" s="40"/>
      <c r="Y25" s="40"/>
      <c r="Z25" s="40"/>
    </row>
    <row r="26" spans="1:26" ht="18.75" x14ac:dyDescent="0.3">
      <c r="A26" s="39"/>
      <c r="B26" s="55"/>
      <c r="C26" s="51"/>
      <c r="D26" s="53"/>
      <c r="E26" s="54"/>
      <c r="F26" s="54"/>
      <c r="G26" s="54"/>
      <c r="H26" s="53"/>
      <c r="I26" s="51"/>
      <c r="J26" s="51"/>
      <c r="K26" s="51"/>
      <c r="L26" s="51"/>
      <c r="M26" s="56"/>
      <c r="N26" s="51"/>
      <c r="O26" s="51"/>
      <c r="P26" s="51"/>
      <c r="Q26" s="51"/>
      <c r="R26" s="51"/>
      <c r="S26" s="40"/>
      <c r="T26" s="40"/>
      <c r="U26" s="40"/>
      <c r="V26" s="40"/>
      <c r="W26" s="40"/>
      <c r="X26" s="40"/>
      <c r="Y26" s="40"/>
      <c r="Z26" s="40"/>
    </row>
    <row r="27" spans="1:26" ht="18.75" x14ac:dyDescent="0.3">
      <c r="A27" s="38"/>
      <c r="B27" s="55"/>
      <c r="C27" s="51"/>
      <c r="D27" s="54"/>
      <c r="E27" s="54"/>
      <c r="F27" s="54"/>
      <c r="G27" s="54"/>
      <c r="H27" s="54"/>
      <c r="I27" s="51"/>
      <c r="J27" s="51"/>
      <c r="K27" s="51"/>
      <c r="L27" s="51"/>
      <c r="M27" s="56"/>
      <c r="N27" s="51"/>
      <c r="O27" s="51"/>
      <c r="P27" s="51"/>
      <c r="Q27" s="51"/>
      <c r="R27" s="51"/>
      <c r="S27" s="40"/>
      <c r="T27" s="40"/>
      <c r="U27" s="40"/>
      <c r="V27" s="40"/>
      <c r="W27" s="40"/>
      <c r="X27" s="40"/>
      <c r="Y27" s="40"/>
      <c r="Z27" s="40"/>
    </row>
    <row r="28" spans="1:26" ht="18.75" x14ac:dyDescent="0.3">
      <c r="A28" s="38"/>
      <c r="B28" s="52"/>
      <c r="C28" s="51"/>
      <c r="D28" s="53"/>
      <c r="E28" s="54"/>
      <c r="F28" s="54"/>
      <c r="G28" s="54"/>
      <c r="H28" s="53"/>
      <c r="I28" s="51"/>
      <c r="J28" s="51"/>
      <c r="K28" s="51"/>
      <c r="L28" s="51"/>
      <c r="M28" s="56"/>
      <c r="N28" s="51"/>
      <c r="O28" s="51"/>
      <c r="P28" s="51"/>
      <c r="Q28" s="51"/>
      <c r="R28" s="51"/>
      <c r="S28" s="40"/>
      <c r="T28" s="40"/>
      <c r="U28" s="40"/>
      <c r="V28" s="40"/>
      <c r="W28" s="40"/>
      <c r="X28" s="40"/>
      <c r="Y28" s="40"/>
      <c r="Z28" s="40"/>
    </row>
    <row r="29" spans="1:26" ht="18.75" x14ac:dyDescent="0.3">
      <c r="A29" s="38"/>
      <c r="B29" s="52"/>
      <c r="C29" s="51"/>
      <c r="D29" s="54"/>
      <c r="E29" s="54"/>
      <c r="F29" s="54"/>
      <c r="G29" s="54"/>
      <c r="H29" s="54"/>
      <c r="I29" s="51"/>
      <c r="J29" s="51"/>
      <c r="K29" s="51"/>
      <c r="L29" s="51"/>
      <c r="M29" s="56"/>
      <c r="N29" s="51"/>
      <c r="O29" s="51"/>
      <c r="P29" s="51"/>
      <c r="Q29" s="51"/>
      <c r="R29" s="51"/>
      <c r="S29" s="40"/>
      <c r="T29" s="40"/>
      <c r="U29" s="40"/>
      <c r="V29" s="40"/>
      <c r="W29" s="40"/>
      <c r="X29" s="40"/>
      <c r="Y29" s="40"/>
      <c r="Z29" s="40"/>
    </row>
    <row r="30" spans="1:26" ht="18.75" x14ac:dyDescent="0.3">
      <c r="A30" s="38"/>
      <c r="B30" s="51"/>
      <c r="C30" s="51"/>
      <c r="D30" s="53"/>
      <c r="E30" s="54"/>
      <c r="F30" s="54"/>
      <c r="G30" s="54"/>
      <c r="H30" s="53"/>
      <c r="I30" s="51"/>
      <c r="J30" s="51"/>
      <c r="K30" s="51"/>
      <c r="L30" s="51"/>
      <c r="M30" s="56"/>
      <c r="N30" s="51"/>
      <c r="O30" s="51"/>
      <c r="P30" s="51"/>
      <c r="Q30" s="51"/>
      <c r="R30" s="51"/>
      <c r="S30" s="40"/>
      <c r="T30" s="40"/>
      <c r="U30" s="40"/>
      <c r="V30" s="40"/>
      <c r="W30" s="40"/>
      <c r="X30" s="40"/>
      <c r="Y30" s="40"/>
      <c r="Z30" s="40"/>
    </row>
    <row r="31" spans="1:26" ht="18.75" x14ac:dyDescent="0.3">
      <c r="A31" s="38"/>
      <c r="B31" s="52"/>
      <c r="C31" s="51"/>
      <c r="D31" s="54"/>
      <c r="E31" s="54"/>
      <c r="F31" s="54"/>
      <c r="G31" s="54"/>
      <c r="H31" s="54"/>
      <c r="I31" s="51"/>
      <c r="J31" s="51"/>
      <c r="K31" s="51"/>
      <c r="L31" s="51"/>
      <c r="M31" s="56"/>
      <c r="N31" s="51"/>
      <c r="O31" s="51"/>
      <c r="P31" s="51"/>
      <c r="Q31" s="51"/>
      <c r="R31" s="51"/>
      <c r="S31" s="40"/>
      <c r="T31" s="40"/>
      <c r="U31" s="40"/>
      <c r="V31" s="40"/>
      <c r="W31" s="40"/>
      <c r="X31" s="40"/>
      <c r="Y31" s="40"/>
      <c r="Z31" s="40"/>
    </row>
    <row r="32" spans="1:26" ht="18.75" x14ac:dyDescent="0.3">
      <c r="A32" s="39"/>
      <c r="B32" s="51"/>
      <c r="C32" s="51"/>
      <c r="D32" s="53"/>
      <c r="E32" s="54"/>
      <c r="F32" s="54"/>
      <c r="G32" s="54"/>
      <c r="H32" s="53"/>
      <c r="I32" s="51"/>
      <c r="J32" s="51"/>
      <c r="K32" s="51"/>
      <c r="L32" s="51"/>
      <c r="M32" s="56"/>
      <c r="N32" s="51"/>
      <c r="O32" s="51"/>
      <c r="P32" s="51"/>
      <c r="Q32" s="51"/>
      <c r="R32" s="51"/>
      <c r="S32" s="40"/>
      <c r="T32" s="40"/>
      <c r="U32" s="40"/>
      <c r="V32" s="40"/>
      <c r="W32" s="40"/>
      <c r="X32" s="40"/>
      <c r="Y32" s="40"/>
      <c r="Z32" s="40"/>
    </row>
    <row r="33" spans="1:26" ht="18.75" x14ac:dyDescent="0.3">
      <c r="A33" s="39"/>
      <c r="B33" s="51"/>
      <c r="C33" s="51"/>
      <c r="D33" s="54"/>
      <c r="E33" s="54"/>
      <c r="F33" s="54"/>
      <c r="G33" s="54"/>
      <c r="H33" s="54"/>
      <c r="I33" s="51"/>
      <c r="J33" s="51"/>
      <c r="K33" s="51"/>
      <c r="L33" s="51"/>
      <c r="M33" s="56"/>
      <c r="N33" s="51"/>
      <c r="O33" s="51"/>
      <c r="P33" s="51"/>
      <c r="Q33" s="51"/>
      <c r="R33" s="51"/>
      <c r="S33" s="40"/>
      <c r="T33" s="40"/>
      <c r="U33" s="40"/>
      <c r="V33" s="40"/>
      <c r="W33" s="40"/>
      <c r="X33" s="40"/>
      <c r="Y33" s="40"/>
      <c r="Z33" s="40"/>
    </row>
    <row r="34" spans="1:26" ht="18.75" x14ac:dyDescent="0.3">
      <c r="A34" s="39"/>
      <c r="B34" s="51"/>
      <c r="C34" s="51"/>
      <c r="D34" s="53"/>
      <c r="E34" s="54"/>
      <c r="F34" s="54"/>
      <c r="G34" s="54"/>
      <c r="H34" s="53"/>
      <c r="I34" s="51"/>
      <c r="J34" s="51"/>
      <c r="K34" s="51"/>
      <c r="L34" s="51"/>
      <c r="M34" s="56"/>
      <c r="N34" s="51"/>
      <c r="O34" s="51"/>
      <c r="P34" s="51"/>
      <c r="Q34" s="51"/>
      <c r="R34" s="51"/>
      <c r="S34" s="40"/>
      <c r="T34" s="40"/>
      <c r="U34" s="40"/>
      <c r="V34" s="40"/>
      <c r="W34" s="40"/>
      <c r="X34" s="40"/>
      <c r="Y34" s="40"/>
      <c r="Z34" s="40"/>
    </row>
    <row r="35" spans="1:26" ht="18.75" x14ac:dyDescent="0.3">
      <c r="A35" s="39"/>
      <c r="B35" s="51"/>
      <c r="C35" s="51"/>
      <c r="D35" s="53"/>
      <c r="E35" s="54"/>
      <c r="F35" s="54"/>
      <c r="G35" s="54"/>
      <c r="H35" s="53"/>
      <c r="I35" s="51"/>
      <c r="J35" s="51"/>
      <c r="K35" s="51"/>
      <c r="L35" s="51"/>
      <c r="M35" s="56"/>
      <c r="N35" s="51"/>
      <c r="O35" s="51"/>
      <c r="P35" s="51"/>
      <c r="Q35" s="51"/>
      <c r="R35" s="51"/>
      <c r="S35" s="40"/>
      <c r="T35" s="40"/>
      <c r="U35" s="40"/>
      <c r="V35" s="40"/>
      <c r="W35" s="40"/>
      <c r="X35" s="40"/>
      <c r="Y35" s="40"/>
      <c r="Z35" s="40"/>
    </row>
    <row r="36" spans="1:26" ht="18.75" x14ac:dyDescent="0.3">
      <c r="A36" s="38"/>
      <c r="B36" s="51"/>
      <c r="C36" s="51"/>
      <c r="D36" s="54"/>
      <c r="E36" s="54"/>
      <c r="F36" s="54"/>
      <c r="G36" s="54"/>
      <c r="H36" s="54"/>
      <c r="I36" s="51"/>
      <c r="J36" s="51"/>
      <c r="K36" s="51"/>
      <c r="L36" s="51"/>
      <c r="M36" s="56"/>
      <c r="N36" s="51"/>
      <c r="O36" s="51"/>
      <c r="P36" s="51"/>
      <c r="Q36" s="51"/>
      <c r="R36" s="51"/>
      <c r="S36" s="40"/>
      <c r="T36" s="40"/>
      <c r="U36" s="40"/>
      <c r="V36" s="40"/>
      <c r="W36" s="40"/>
      <c r="X36" s="40"/>
      <c r="Y36" s="40"/>
      <c r="Z36" s="40"/>
    </row>
    <row r="37" spans="1:26" ht="18.75" x14ac:dyDescent="0.3">
      <c r="A37" s="38"/>
      <c r="B37" s="51"/>
      <c r="C37" s="51"/>
      <c r="D37" s="53"/>
      <c r="E37" s="54"/>
      <c r="F37" s="54"/>
      <c r="G37" s="54"/>
      <c r="H37" s="53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40"/>
      <c r="T37" s="40"/>
      <c r="U37" s="40"/>
      <c r="V37" s="40"/>
      <c r="W37" s="40"/>
      <c r="X37" s="40"/>
      <c r="Y37" s="40"/>
      <c r="Z37" s="40"/>
    </row>
    <row r="38" spans="1:26" ht="18.75" x14ac:dyDescent="0.3">
      <c r="A38" s="38"/>
      <c r="B38" s="51"/>
      <c r="C38" s="51"/>
      <c r="D38" s="53"/>
      <c r="E38" s="54"/>
      <c r="F38" s="54"/>
      <c r="G38" s="54"/>
      <c r="H38" s="53"/>
      <c r="I38" s="51"/>
      <c r="J38" s="51"/>
      <c r="K38" s="51"/>
      <c r="L38" s="51"/>
      <c r="M38" s="56"/>
      <c r="N38" s="51"/>
      <c r="O38" s="51"/>
      <c r="P38" s="51"/>
      <c r="Q38" s="51"/>
      <c r="R38" s="51"/>
      <c r="S38" s="40"/>
      <c r="T38" s="40"/>
      <c r="U38" s="40"/>
      <c r="V38" s="40"/>
      <c r="W38" s="40"/>
      <c r="X38" s="40"/>
      <c r="Y38" s="40"/>
      <c r="Z38" s="40"/>
    </row>
    <row r="39" spans="1:26" ht="18.75" x14ac:dyDescent="0.3">
      <c r="A39" s="38"/>
      <c r="B39" s="51"/>
      <c r="C39" s="51"/>
      <c r="D39" s="54"/>
      <c r="E39" s="54"/>
      <c r="F39" s="54"/>
      <c r="G39" s="54"/>
      <c r="H39" s="54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40"/>
      <c r="T39" s="40"/>
      <c r="U39" s="40"/>
      <c r="V39" s="40"/>
      <c r="W39" s="40"/>
      <c r="X39" s="40"/>
      <c r="Y39" s="40"/>
      <c r="Z39" s="40"/>
    </row>
    <row r="40" spans="1:26" ht="18.75" x14ac:dyDescent="0.3">
      <c r="A40" s="38"/>
      <c r="B40" s="51"/>
      <c r="C40" s="51"/>
      <c r="D40" s="53"/>
      <c r="E40" s="54"/>
      <c r="F40" s="54"/>
      <c r="G40" s="54"/>
      <c r="H40" s="53"/>
      <c r="I40" s="51"/>
      <c r="J40" s="51"/>
      <c r="K40" s="51"/>
      <c r="L40" s="51"/>
      <c r="M40" s="56"/>
      <c r="N40" s="51"/>
      <c r="O40" s="51"/>
      <c r="P40" s="51"/>
      <c r="Q40" s="51"/>
      <c r="R40" s="51"/>
      <c r="S40" s="40"/>
      <c r="T40" s="40"/>
      <c r="U40" s="40"/>
      <c r="V40" s="40"/>
      <c r="W40" s="40"/>
      <c r="X40" s="40"/>
      <c r="Y40" s="40"/>
      <c r="Z40" s="40"/>
    </row>
    <row r="41" spans="1:26" ht="18.75" x14ac:dyDescent="0.3">
      <c r="A41" s="39"/>
      <c r="B41" s="51"/>
      <c r="C41" s="51"/>
      <c r="D41" s="53"/>
      <c r="E41" s="54"/>
      <c r="F41" s="54"/>
      <c r="G41" s="54"/>
      <c r="H41" s="53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43"/>
      <c r="T41" s="40"/>
      <c r="U41" s="40"/>
      <c r="V41" s="40"/>
      <c r="W41" s="40"/>
      <c r="X41" s="40"/>
      <c r="Y41" s="40"/>
      <c r="Z41" s="40"/>
    </row>
    <row r="42" spans="1:26" ht="18.75" x14ac:dyDescent="0.3">
      <c r="A42" s="39"/>
      <c r="B42" s="51"/>
      <c r="C42" s="51"/>
      <c r="D42" s="54"/>
      <c r="E42" s="54"/>
      <c r="F42" s="54"/>
      <c r="G42" s="54"/>
      <c r="H42" s="54"/>
      <c r="I42" s="51"/>
      <c r="J42" s="51"/>
      <c r="K42" s="51"/>
      <c r="L42" s="51"/>
      <c r="M42" s="56"/>
      <c r="N42" s="51"/>
      <c r="O42" s="51"/>
      <c r="P42" s="51"/>
      <c r="Q42" s="51"/>
      <c r="R42" s="51"/>
      <c r="S42" s="43"/>
      <c r="T42" s="40"/>
      <c r="U42" s="40"/>
      <c r="V42" s="40"/>
      <c r="W42" s="40"/>
      <c r="X42" s="40"/>
      <c r="Y42" s="40"/>
      <c r="Z42" s="40"/>
    </row>
    <row r="43" spans="1:26" ht="18.75" x14ac:dyDescent="0.3">
      <c r="A43" s="39"/>
      <c r="B43" s="51"/>
      <c r="C43" s="51"/>
      <c r="D43" s="53"/>
      <c r="E43" s="54"/>
      <c r="F43" s="54"/>
      <c r="G43" s="54"/>
      <c r="H43" s="53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43"/>
      <c r="T43" s="40"/>
      <c r="U43" s="40"/>
      <c r="V43" s="40"/>
      <c r="W43" s="40"/>
      <c r="X43" s="40"/>
      <c r="Y43" s="40"/>
      <c r="Z43" s="40"/>
    </row>
    <row r="44" spans="1:26" ht="18.75" x14ac:dyDescent="0.3">
      <c r="A44" s="38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43"/>
      <c r="T44" s="40"/>
      <c r="U44" s="40"/>
      <c r="V44" s="40"/>
      <c r="W44" s="40"/>
      <c r="X44" s="40"/>
      <c r="Y44" s="40"/>
      <c r="Z44" s="40"/>
    </row>
    <row r="45" spans="1:26" ht="18.75" x14ac:dyDescent="0.3">
      <c r="A45" s="38"/>
      <c r="B45" s="57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43"/>
      <c r="T45" s="40"/>
      <c r="U45" s="40"/>
      <c r="V45" s="40"/>
      <c r="W45" s="40"/>
      <c r="X45" s="40"/>
      <c r="Y45" s="40"/>
      <c r="Z45" s="40"/>
    </row>
    <row r="46" spans="1:26" ht="18.75" x14ac:dyDescent="0.3">
      <c r="A46" s="38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43"/>
      <c r="T46" s="40"/>
      <c r="U46" s="40"/>
      <c r="V46" s="40"/>
      <c r="W46" s="40"/>
      <c r="X46" s="40"/>
      <c r="Y46" s="40"/>
      <c r="Z46" s="40"/>
    </row>
    <row r="47" spans="1:26" ht="18.75" x14ac:dyDescent="0.3">
      <c r="A47" s="38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43"/>
      <c r="T47" s="40"/>
      <c r="U47" s="40"/>
      <c r="V47" s="40"/>
      <c r="W47" s="40"/>
      <c r="X47" s="40"/>
      <c r="Y47" s="40"/>
      <c r="Z47" s="40"/>
    </row>
    <row r="48" spans="1:26" ht="18.75" x14ac:dyDescent="0.3">
      <c r="A48" s="38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43"/>
      <c r="T48" s="40"/>
      <c r="U48" s="40"/>
      <c r="V48" s="40"/>
      <c r="W48" s="40"/>
      <c r="X48" s="40"/>
      <c r="Y48" s="40"/>
      <c r="Z48" s="40"/>
    </row>
    <row r="49" spans="1:26" ht="18.75" x14ac:dyDescent="0.3">
      <c r="A49" s="40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43"/>
      <c r="T49" s="40"/>
      <c r="U49" s="40"/>
      <c r="V49" s="40"/>
      <c r="W49" s="40"/>
      <c r="X49" s="40"/>
      <c r="Y49" s="40"/>
      <c r="Z49" s="40"/>
    </row>
    <row r="50" spans="1:26" ht="18.75" x14ac:dyDescent="0.3">
      <c r="A50" s="40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43"/>
      <c r="T50" s="40"/>
      <c r="U50" s="40"/>
      <c r="V50" s="40"/>
      <c r="W50" s="40"/>
      <c r="X50" s="40"/>
      <c r="Y50" s="40"/>
      <c r="Z50" s="40"/>
    </row>
    <row r="51" spans="1:26" ht="18.75" x14ac:dyDescent="0.3">
      <c r="A51" s="40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51"/>
      <c r="M51" s="51"/>
      <c r="N51" s="51"/>
      <c r="O51" s="51"/>
      <c r="P51" s="51"/>
      <c r="Q51" s="51"/>
      <c r="R51" s="51"/>
      <c r="S51" s="43"/>
      <c r="T51" s="40"/>
      <c r="U51" s="40"/>
      <c r="V51" s="40"/>
      <c r="W51" s="40"/>
      <c r="X51" s="40"/>
      <c r="Y51" s="40"/>
      <c r="Z51" s="40"/>
    </row>
    <row r="52" spans="1:26" ht="15.75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3"/>
      <c r="M52" s="43"/>
      <c r="N52" s="43"/>
      <c r="O52" s="43"/>
      <c r="P52" s="43"/>
      <c r="Q52" s="43"/>
      <c r="R52" s="43"/>
      <c r="S52" s="43"/>
      <c r="T52" s="40"/>
      <c r="U52" s="40"/>
      <c r="V52" s="40"/>
      <c r="W52" s="40"/>
      <c r="X52" s="40"/>
      <c r="Y52" s="40"/>
      <c r="Z52" s="40"/>
    </row>
    <row r="53" spans="1:26" ht="15.7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3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ht="15.75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3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ht="15.75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3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</sheetData>
  <sheetProtection password="B84E" sheet="1" scenarios="1" formatCells="0" formatColumns="0" formatRows="0" insertColumns="0" insertRows="0" insertHyperlinks="0" deleteColumns="0" deleteRows="0" sort="0" autoFilter="0" pivotTables="0"/>
  <mergeCells count="6">
    <mergeCell ref="M24:R25"/>
    <mergeCell ref="B2:E13"/>
    <mergeCell ref="O2:P8"/>
    <mergeCell ref="K4:N4"/>
    <mergeCell ref="K5:N5"/>
    <mergeCell ref="G12:J12"/>
  </mergeCells>
  <hyperlinks>
    <hyperlink ref="L11" r:id="rId1"/>
  </hyperlink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3" orientation="landscape" blackAndWhite="1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2"/>
  <sheetViews>
    <sheetView tabSelected="1" workbookViewId="0">
      <selection activeCell="K13" sqref="K13"/>
    </sheetView>
  </sheetViews>
  <sheetFormatPr baseColWidth="10" defaultRowHeight="15" x14ac:dyDescent="0.25"/>
  <cols>
    <col min="1" max="1" width="38.42578125" style="4" bestFit="1" customWidth="1"/>
    <col min="2" max="3" width="13.28515625" style="4" bestFit="1" customWidth="1"/>
    <col min="4" max="4" width="3" style="4" customWidth="1"/>
    <col min="5" max="5" width="3.28515625" style="4" customWidth="1"/>
    <col min="6" max="7" width="13.28515625" style="4" bestFit="1" customWidth="1"/>
    <col min="8" max="16384" width="11.42578125" style="4"/>
  </cols>
  <sheetData>
    <row r="1" spans="1:4" x14ac:dyDescent="0.25">
      <c r="A1" s="1"/>
      <c r="B1" s="2" t="s">
        <v>0</v>
      </c>
      <c r="C1" s="2" t="s">
        <v>1</v>
      </c>
      <c r="D1" s="3"/>
    </row>
    <row r="2" spans="1:4" x14ac:dyDescent="0.25">
      <c r="A2" s="7" t="s">
        <v>2</v>
      </c>
      <c r="B2" s="26" t="s">
        <v>3</v>
      </c>
      <c r="C2" s="26" t="s">
        <v>4</v>
      </c>
      <c r="D2" s="3"/>
    </row>
    <row r="3" spans="1:4" x14ac:dyDescent="0.25">
      <c r="A3" s="10"/>
      <c r="B3" s="11"/>
      <c r="C3" s="11"/>
      <c r="D3" s="3"/>
    </row>
    <row r="4" spans="1:4" x14ac:dyDescent="0.25">
      <c r="A4" s="14" t="s">
        <v>7</v>
      </c>
      <c r="B4" s="15"/>
      <c r="C4" s="16"/>
      <c r="D4" s="3"/>
    </row>
    <row r="5" spans="1:4" x14ac:dyDescent="0.25">
      <c r="A5" s="12" t="s">
        <v>9</v>
      </c>
      <c r="B5" s="27">
        <v>50000</v>
      </c>
      <c r="C5" s="27">
        <v>64000</v>
      </c>
      <c r="D5" s="3"/>
    </row>
    <row r="6" spans="1:4" x14ac:dyDescent="0.25">
      <c r="A6" s="17" t="s">
        <v>11</v>
      </c>
      <c r="B6" s="28">
        <v>25000</v>
      </c>
      <c r="C6" s="28">
        <v>25000</v>
      </c>
      <c r="D6" s="3"/>
    </row>
    <row r="7" spans="1:4" x14ac:dyDescent="0.25">
      <c r="A7" s="17" t="s">
        <v>13</v>
      </c>
      <c r="B7" s="29">
        <v>6</v>
      </c>
      <c r="C7" s="29">
        <v>6</v>
      </c>
      <c r="D7" s="3"/>
    </row>
    <row r="8" spans="1:4" x14ac:dyDescent="0.25">
      <c r="A8" s="17" t="s">
        <v>15</v>
      </c>
      <c r="B8" s="18">
        <f>IF(B7="","",B5/B7)</f>
        <v>8333.3333333333339</v>
      </c>
      <c r="C8" s="18">
        <f>IF(C7="","",C5/C7)</f>
        <v>10666.666666666666</v>
      </c>
      <c r="D8" s="3"/>
    </row>
    <row r="9" spans="1:4" x14ac:dyDescent="0.25">
      <c r="A9" s="20"/>
      <c r="B9" s="21"/>
      <c r="C9" s="21"/>
      <c r="D9" s="3"/>
    </row>
    <row r="10" spans="1:4" x14ac:dyDescent="0.25">
      <c r="A10" s="14" t="s">
        <v>18</v>
      </c>
      <c r="B10" s="15"/>
      <c r="C10" s="16"/>
      <c r="D10" s="3"/>
    </row>
    <row r="11" spans="1:4" x14ac:dyDescent="0.25">
      <c r="A11" s="12" t="s">
        <v>20</v>
      </c>
      <c r="B11" s="27">
        <v>350</v>
      </c>
      <c r="C11" s="27">
        <v>300</v>
      </c>
      <c r="D11" s="3"/>
    </row>
    <row r="12" spans="1:4" x14ac:dyDescent="0.25">
      <c r="A12" s="17" t="s">
        <v>22</v>
      </c>
      <c r="B12" s="28">
        <v>600</v>
      </c>
      <c r="C12" s="28">
        <v>550</v>
      </c>
      <c r="D12" s="3"/>
    </row>
    <row r="13" spans="1:4" x14ac:dyDescent="0.25">
      <c r="A13" s="20" t="s">
        <v>24</v>
      </c>
      <c r="B13" s="30">
        <v>480</v>
      </c>
      <c r="C13" s="30">
        <v>450</v>
      </c>
      <c r="D13" s="3"/>
    </row>
    <row r="14" spans="1:4" x14ac:dyDescent="0.25">
      <c r="A14" s="20" t="s">
        <v>26</v>
      </c>
      <c r="B14" s="31">
        <v>35000</v>
      </c>
      <c r="C14" s="31">
        <v>35000</v>
      </c>
      <c r="D14" s="3"/>
    </row>
    <row r="15" spans="1:4" x14ac:dyDescent="0.25">
      <c r="A15" s="17" t="s">
        <v>28</v>
      </c>
      <c r="B15" s="29">
        <v>12</v>
      </c>
      <c r="C15" s="29">
        <v>10</v>
      </c>
      <c r="D15" s="3"/>
    </row>
    <row r="16" spans="1:4" x14ac:dyDescent="0.25">
      <c r="A16" s="12" t="s">
        <v>30</v>
      </c>
      <c r="B16" s="27">
        <v>1.6</v>
      </c>
      <c r="C16" s="27">
        <v>1.6</v>
      </c>
      <c r="D16" s="3"/>
    </row>
    <row r="17" spans="1:4" x14ac:dyDescent="0.25">
      <c r="A17" s="17" t="s">
        <v>31</v>
      </c>
      <c r="B17" s="28">
        <v>500</v>
      </c>
      <c r="C17" s="28">
        <v>480</v>
      </c>
      <c r="D17" s="3"/>
    </row>
    <row r="18" spans="1:4" x14ac:dyDescent="0.25">
      <c r="A18" s="17" t="s">
        <v>32</v>
      </c>
      <c r="B18" s="29">
        <v>30000</v>
      </c>
      <c r="C18" s="29">
        <v>35000</v>
      </c>
      <c r="D18" s="3"/>
    </row>
    <row r="19" spans="1:4" x14ac:dyDescent="0.25">
      <c r="A19" s="17" t="s">
        <v>33</v>
      </c>
      <c r="B19" s="28">
        <v>150</v>
      </c>
      <c r="C19" s="28">
        <v>180</v>
      </c>
      <c r="D19" s="3"/>
    </row>
    <row r="20" spans="1:4" x14ac:dyDescent="0.25">
      <c r="A20" s="17" t="s">
        <v>34</v>
      </c>
      <c r="B20" s="29">
        <v>50000</v>
      </c>
      <c r="C20" s="29">
        <v>50000</v>
      </c>
      <c r="D20" s="3"/>
    </row>
    <row r="21" spans="1:4" x14ac:dyDescent="0.25">
      <c r="A21" s="20" t="s">
        <v>35</v>
      </c>
      <c r="B21" s="30">
        <v>100</v>
      </c>
      <c r="C21" s="30">
        <v>150</v>
      </c>
      <c r="D21" s="3"/>
    </row>
    <row r="22" spans="1:4" x14ac:dyDescent="0.25">
      <c r="A22" s="22" t="s">
        <v>36</v>
      </c>
      <c r="B22" s="32">
        <v>200</v>
      </c>
      <c r="C22" s="32">
        <v>220</v>
      </c>
      <c r="D22" s="3"/>
    </row>
    <row r="23" spans="1:4" x14ac:dyDescent="0.25">
      <c r="D23" s="3"/>
    </row>
    <row r="24" spans="1:4" x14ac:dyDescent="0.25">
      <c r="A24" s="72" t="s">
        <v>40</v>
      </c>
      <c r="D24" s="3"/>
    </row>
    <row r="25" spans="1:4" x14ac:dyDescent="0.25">
      <c r="A25" s="73"/>
    </row>
    <row r="29" spans="1:4" ht="15" customHeight="1" x14ac:dyDescent="0.25">
      <c r="A29" s="5"/>
      <c r="B29" s="6" t="str">
        <f>B2</f>
        <v>Opel</v>
      </c>
      <c r="C29" s="6" t="str">
        <f>C2</f>
        <v>VW</v>
      </c>
    </row>
    <row r="30" spans="1:4" ht="15.75" x14ac:dyDescent="0.25">
      <c r="A30" s="8" t="s">
        <v>5</v>
      </c>
      <c r="B30" s="9">
        <f>IF(B29="","",SUM(B31:B40))</f>
        <v>21953.333333333332</v>
      </c>
      <c r="C30" s="9">
        <f>IF(C29="","",SUM(C31:C40))</f>
        <v>23087.333333333332</v>
      </c>
    </row>
    <row r="31" spans="1:4" x14ac:dyDescent="0.25">
      <c r="A31" s="12" t="s">
        <v>6</v>
      </c>
      <c r="B31" s="13">
        <f>IF(B29="","",B6/B7)</f>
        <v>4166.666666666667</v>
      </c>
      <c r="C31" s="13">
        <f>IF(C29="","",C6/C7)</f>
        <v>4166.666666666667</v>
      </c>
    </row>
    <row r="32" spans="1:4" x14ac:dyDescent="0.25">
      <c r="A32" s="17" t="s">
        <v>8</v>
      </c>
      <c r="B32" s="13">
        <f>IF(B29="","",B8)</f>
        <v>8333.3333333333339</v>
      </c>
      <c r="C32" s="13">
        <f>IF(C29="","",C8)</f>
        <v>10666.666666666666</v>
      </c>
    </row>
    <row r="33" spans="1:3" x14ac:dyDescent="0.25">
      <c r="A33" s="17" t="s">
        <v>10</v>
      </c>
      <c r="B33" s="13">
        <f>IF(B29="","",B11)</f>
        <v>350</v>
      </c>
      <c r="C33" s="13">
        <f>IF(C29="","",C11)</f>
        <v>300</v>
      </c>
    </row>
    <row r="34" spans="1:3" x14ac:dyDescent="0.25">
      <c r="A34" s="17" t="s">
        <v>12</v>
      </c>
      <c r="B34" s="13">
        <f>IF(B29="","",B12)</f>
        <v>600</v>
      </c>
      <c r="C34" s="13">
        <f>IF(C29="","",C12)</f>
        <v>550</v>
      </c>
    </row>
    <row r="35" spans="1:3" x14ac:dyDescent="0.25">
      <c r="A35" s="17" t="s">
        <v>14</v>
      </c>
      <c r="B35" s="13">
        <f>IF(B29="","",B13)</f>
        <v>480</v>
      </c>
      <c r="C35" s="13">
        <f>IF(C29="","",C13)</f>
        <v>450</v>
      </c>
    </row>
    <row r="36" spans="1:3" x14ac:dyDescent="0.25">
      <c r="A36" s="17" t="s">
        <v>16</v>
      </c>
      <c r="B36" s="19">
        <f>IF(B29="","",((B14/100)*B15)*B16)</f>
        <v>6720</v>
      </c>
      <c r="C36" s="19">
        <f>IF(C29="","",((C14/100)*C15)*C16)</f>
        <v>5600</v>
      </c>
    </row>
    <row r="37" spans="1:3" x14ac:dyDescent="0.25">
      <c r="A37" s="17" t="s">
        <v>17</v>
      </c>
      <c r="B37" s="19">
        <f>IF(B29="","",(B14/B18)*B17)</f>
        <v>583.33333333333337</v>
      </c>
      <c r="C37" s="19">
        <f>IF(C29="","",(C14/C18)*C17)</f>
        <v>480</v>
      </c>
    </row>
    <row r="38" spans="1:3" x14ac:dyDescent="0.25">
      <c r="A38" s="17" t="s">
        <v>19</v>
      </c>
      <c r="B38" s="19">
        <f>IF(B29="","",(B19*4)*B14/B20)</f>
        <v>420</v>
      </c>
      <c r="C38" s="19">
        <f>IF(C29="","",(C19*4)*C14/C20)</f>
        <v>504</v>
      </c>
    </row>
    <row r="39" spans="1:3" x14ac:dyDescent="0.25">
      <c r="A39" s="17" t="s">
        <v>21</v>
      </c>
      <c r="B39" s="13">
        <f>IF(B29="","",B21)</f>
        <v>100</v>
      </c>
      <c r="C39" s="13">
        <f>IF(C29="","",C21)</f>
        <v>150</v>
      </c>
    </row>
    <row r="40" spans="1:3" x14ac:dyDescent="0.25">
      <c r="A40" s="17" t="s">
        <v>23</v>
      </c>
      <c r="B40" s="13">
        <f>IF(B29="","",B22)</f>
        <v>200</v>
      </c>
      <c r="C40" s="13">
        <f>IF(C29="","",C22)</f>
        <v>220</v>
      </c>
    </row>
    <row r="41" spans="1:3" x14ac:dyDescent="0.25">
      <c r="A41" s="8" t="s">
        <v>25</v>
      </c>
      <c r="B41" s="23">
        <f>IF(B29="","",SUM(B42:B51))</f>
        <v>1829.4444444444446</v>
      </c>
      <c r="C41" s="23">
        <f>IF(C29="","",SUM(C42:C51))</f>
        <v>1923.9444444444443</v>
      </c>
    </row>
    <row r="42" spans="1:3" x14ac:dyDescent="0.25">
      <c r="A42" s="12" t="s">
        <v>27</v>
      </c>
      <c r="B42" s="13">
        <f>IF(B29="","",B31/12)</f>
        <v>347.22222222222223</v>
      </c>
      <c r="C42" s="13">
        <f>IF(C29="","",C31/12)</f>
        <v>347.22222222222223</v>
      </c>
    </row>
    <row r="43" spans="1:3" x14ac:dyDescent="0.25">
      <c r="A43" s="33" t="s">
        <v>29</v>
      </c>
      <c r="B43" s="34">
        <f>IF(B29="","",B32/12)</f>
        <v>694.44444444444446</v>
      </c>
      <c r="C43" s="34">
        <f>IF(C29="","",C32/12)</f>
        <v>888.8888888888888</v>
      </c>
    </row>
    <row r="44" spans="1:3" x14ac:dyDescent="0.25">
      <c r="A44" s="33" t="s">
        <v>10</v>
      </c>
      <c r="B44" s="34">
        <f>IF(B29="","",B33/12)</f>
        <v>29.166666666666668</v>
      </c>
      <c r="C44" s="34">
        <f>IF(C29="","",C33/12)</f>
        <v>25</v>
      </c>
    </row>
    <row r="45" spans="1:3" x14ac:dyDescent="0.25">
      <c r="A45" s="33" t="s">
        <v>12</v>
      </c>
      <c r="B45" s="34">
        <f>IF(B29="","",B34/12)</f>
        <v>50</v>
      </c>
      <c r="C45" s="34">
        <f>IF(C29="","",C34/12)</f>
        <v>45.833333333333336</v>
      </c>
    </row>
    <row r="46" spans="1:3" x14ac:dyDescent="0.25">
      <c r="A46" s="33" t="s">
        <v>14</v>
      </c>
      <c r="B46" s="34">
        <f>IF(B29="","",B35/12)</f>
        <v>40</v>
      </c>
      <c r="C46" s="34">
        <f>IF(C29="","",C35/12)</f>
        <v>37.5</v>
      </c>
    </row>
    <row r="47" spans="1:3" x14ac:dyDescent="0.25">
      <c r="A47" s="33" t="s">
        <v>16</v>
      </c>
      <c r="B47" s="34">
        <f>IF(B29="","",B36/12)</f>
        <v>560</v>
      </c>
      <c r="C47" s="34">
        <f>IF(C29="","",C36/12)</f>
        <v>466.66666666666669</v>
      </c>
    </row>
    <row r="48" spans="1:3" x14ac:dyDescent="0.25">
      <c r="A48" s="17" t="s">
        <v>17</v>
      </c>
      <c r="B48" s="19">
        <f>IF(B29="","",B37/12)</f>
        <v>48.611111111111114</v>
      </c>
      <c r="C48" s="19">
        <f>IF(C29="","",C37/12)</f>
        <v>40</v>
      </c>
    </row>
    <row r="49" spans="1:3" x14ac:dyDescent="0.25">
      <c r="A49" s="17" t="s">
        <v>19</v>
      </c>
      <c r="B49" s="19">
        <f>IF(B29="","",B38/12)</f>
        <v>35</v>
      </c>
      <c r="C49" s="19">
        <f>IF(C29="","",C38/12)</f>
        <v>42</v>
      </c>
    </row>
    <row r="50" spans="1:3" x14ac:dyDescent="0.25">
      <c r="A50" s="17" t="s">
        <v>21</v>
      </c>
      <c r="B50" s="19">
        <f>IF(B29="","",B39/12)</f>
        <v>8.3333333333333339</v>
      </c>
      <c r="C50" s="19">
        <f>IF(C29="","",C39/12)</f>
        <v>12.5</v>
      </c>
    </row>
    <row r="51" spans="1:3" x14ac:dyDescent="0.25">
      <c r="A51" s="17" t="s">
        <v>23</v>
      </c>
      <c r="B51" s="19">
        <f>IF(B29="","",B40/12)</f>
        <v>16.666666666666668</v>
      </c>
      <c r="C51" s="19">
        <f>IF(C29="","",C40/12)</f>
        <v>18.333333333333332</v>
      </c>
    </row>
    <row r="52" spans="1:3" x14ac:dyDescent="0.25">
      <c r="A52" s="8" t="s">
        <v>37</v>
      </c>
      <c r="B52" s="23">
        <f>IF(B29="","",SUM(B53:B62))</f>
        <v>0.62723809523809537</v>
      </c>
      <c r="C52" s="23">
        <f>IF(C29="","",SUM(C53:C62))</f>
        <v>0.65963809523809525</v>
      </c>
    </row>
    <row r="53" spans="1:3" x14ac:dyDescent="0.25">
      <c r="A53" s="35" t="s">
        <v>38</v>
      </c>
      <c r="B53" s="36">
        <f>IF(B29="","",B6/(B14*B7))</f>
        <v>0.11904761904761904</v>
      </c>
      <c r="C53" s="36">
        <f>IF(C29="","",C6/(C14*C7))</f>
        <v>0.11904761904761904</v>
      </c>
    </row>
    <row r="54" spans="1:3" x14ac:dyDescent="0.25">
      <c r="A54" s="33" t="s">
        <v>39</v>
      </c>
      <c r="B54" s="37">
        <f>IF(B29="","",B8/B14)</f>
        <v>0.23809523809523811</v>
      </c>
      <c r="C54" s="37">
        <f>IF(C29="","",C8/C14)</f>
        <v>0.30476190476190473</v>
      </c>
    </row>
    <row r="55" spans="1:3" x14ac:dyDescent="0.25">
      <c r="A55" s="33" t="s">
        <v>10</v>
      </c>
      <c r="B55" s="37">
        <f>IF(B29="","",B11/B14)</f>
        <v>0.01</v>
      </c>
      <c r="C55" s="37">
        <f>IF(C29="","",C11/C14)</f>
        <v>8.5714285714285719E-3</v>
      </c>
    </row>
    <row r="56" spans="1:3" x14ac:dyDescent="0.25">
      <c r="A56" s="33" t="s">
        <v>12</v>
      </c>
      <c r="B56" s="37">
        <f>IF(B29="","",B12/B14)</f>
        <v>1.7142857142857144E-2</v>
      </c>
      <c r="C56" s="37">
        <f>IF(C29="","",C12/C14)</f>
        <v>1.5714285714285715E-2</v>
      </c>
    </row>
    <row r="57" spans="1:3" x14ac:dyDescent="0.25">
      <c r="A57" s="33" t="s">
        <v>14</v>
      </c>
      <c r="B57" s="37">
        <f>IF(B29="","",B13/B14)</f>
        <v>1.3714285714285714E-2</v>
      </c>
      <c r="C57" s="37">
        <f>IF(C29="","",C13/C14)</f>
        <v>1.2857142857142857E-2</v>
      </c>
    </row>
    <row r="58" spans="1:3" x14ac:dyDescent="0.25">
      <c r="A58" s="33" t="s">
        <v>16</v>
      </c>
      <c r="B58" s="37">
        <f>IF(B29="","",(B15/100)*B16)</f>
        <v>0.192</v>
      </c>
      <c r="C58" s="37">
        <f>IF(C29="","",(C15/100)*C16)</f>
        <v>0.16000000000000003</v>
      </c>
    </row>
    <row r="59" spans="1:3" x14ac:dyDescent="0.25">
      <c r="A59" s="33" t="s">
        <v>17</v>
      </c>
      <c r="B59" s="37">
        <f>IF(B29="","",B17/B18)</f>
        <v>1.6666666666666666E-2</v>
      </c>
      <c r="C59" s="37">
        <f>IF(C29="","",C17/C18)</f>
        <v>1.3714285714285714E-2</v>
      </c>
    </row>
    <row r="60" spans="1:3" x14ac:dyDescent="0.25">
      <c r="A60" s="17" t="s">
        <v>19</v>
      </c>
      <c r="B60" s="24">
        <f>IF(B29="","",(B19/B20)*4)</f>
        <v>1.2E-2</v>
      </c>
      <c r="C60" s="24">
        <f>IF(C29="","",(C19/C20)*4)</f>
        <v>1.44E-2</v>
      </c>
    </row>
    <row r="61" spans="1:3" x14ac:dyDescent="0.25">
      <c r="A61" s="17" t="s">
        <v>21</v>
      </c>
      <c r="B61" s="24">
        <f>IF(B29="","",B21/B14)</f>
        <v>2.8571428571428571E-3</v>
      </c>
      <c r="C61" s="24">
        <f>IF(C29="","",C21/C14)</f>
        <v>4.2857142857142859E-3</v>
      </c>
    </row>
    <row r="62" spans="1:3" x14ac:dyDescent="0.25">
      <c r="A62" s="22" t="s">
        <v>23</v>
      </c>
      <c r="B62" s="25">
        <f>IF(B29="","",B22/B14)</f>
        <v>5.7142857142857143E-3</v>
      </c>
      <c r="C62" s="25">
        <f>IF(C29="","",C22/C14)</f>
        <v>6.285714285714286E-3</v>
      </c>
    </row>
  </sheetData>
  <mergeCells count="1">
    <mergeCell ref="A24:A25"/>
  </mergeCells>
  <conditionalFormatting sqref="B42:C42">
    <cfRule type="expression" dxfId="2" priority="12" stopIfTrue="1">
      <formula>B42=MIN($B$17:$F$17)</formula>
    </cfRule>
  </conditionalFormatting>
  <conditionalFormatting sqref="B31:C40 B43:C51 B53:C56">
    <cfRule type="expression" dxfId="1" priority="19" stopIfTrue="1">
      <formula>B31=MIN($B3:$F3)</formula>
    </cfRule>
  </conditionalFormatting>
  <conditionalFormatting sqref="B57:C62">
    <cfRule type="expression" dxfId="0" priority="22" stopIfTrue="1">
      <formula>B57=MIN($A57:$B57)</formula>
    </cfRule>
  </conditionalFormatting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Info</vt:lpstr>
      <vt:lpstr>B.Autokostenbe</vt:lpstr>
      <vt:lpstr>autorinfo</vt:lpstr>
      <vt:lpstr>Info!Druckbereich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RBC-Ralf Beinbrecht Consulting</dc:creator>
  <cp:lastModifiedBy>RBC-Ralf Beinbrecht Consulting</cp:lastModifiedBy>
  <dcterms:created xsi:type="dcterms:W3CDTF">2012-08-30T12:03:09Z</dcterms:created>
  <dcterms:modified xsi:type="dcterms:W3CDTF">2012-09-03T05:34:33Z</dcterms:modified>
</cp:coreProperties>
</file>