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90" windowWidth="18675" windowHeight="8205"/>
  </bookViews>
  <sheets>
    <sheet name="Info" sheetId="3" r:id="rId1"/>
    <sheet name="OEE" sheetId="1" r:id="rId2"/>
    <sheet name="Kurzerklärung" sheetId="4" r:id="rId3"/>
  </sheets>
  <externalReferences>
    <externalReference r:id="rId4"/>
    <externalReference r:id="rId5"/>
    <externalReference r:id="rId6"/>
  </externalReferences>
  <definedNames>
    <definedName name="______kd1">#REF!</definedName>
    <definedName name="______kd3">#REF!</definedName>
    <definedName name="_____kd1">#REF!</definedName>
    <definedName name="_____kd3">#REF!</definedName>
    <definedName name="____kd1">#REF!</definedName>
    <definedName name="____kd3">#REF!</definedName>
    <definedName name="___kd1">#REF!</definedName>
    <definedName name="___kd3">#REF!</definedName>
    <definedName name="__kd1">#REF!</definedName>
    <definedName name="__kd3">#REF!</definedName>
    <definedName name="_kd1">#REF!</definedName>
    <definedName name="_kd3">#REF!</definedName>
    <definedName name="_Order1" hidden="1">255</definedName>
    <definedName name="_Order2" hidden="1">255</definedName>
    <definedName name="…_Stundensätze_berechnen">#REF!</definedName>
    <definedName name="ALJ_">#REF!</definedName>
    <definedName name="alles">'[1]Maschinen-Stundensatz'!$A$1:$F$57</definedName>
    <definedName name="asdghj">#REF!</definedName>
    <definedName name="AU">[2]Ratendarlehen!$C$7</definedName>
    <definedName name="autorinfo">Info!$A$1</definedName>
    <definedName name="B">#REF!</definedName>
    <definedName name="BAD_">#REF!,#REF!</definedName>
    <definedName name="BDM_">#REF!</definedName>
    <definedName name="BDU1_">#REF!</definedName>
    <definedName name="BDU10_">#REF!</definedName>
    <definedName name="BDU2_">#REF!</definedName>
    <definedName name="BDU3_">#REF!</definedName>
    <definedName name="BDU4_">#REF!</definedName>
    <definedName name="BDU5_">#REF!</definedName>
    <definedName name="BDU6_">#REF!</definedName>
    <definedName name="BDU7_">#REF!</definedName>
    <definedName name="BDU8_">#REF!</definedName>
    <definedName name="BDU9_">#REF!</definedName>
    <definedName name="BSE_">#REF!</definedName>
    <definedName name="dab">#REF!</definedName>
    <definedName name="dabt">#REF!</definedName>
    <definedName name="dabtf">#REF!</definedName>
    <definedName name="dabz">#REF!</definedName>
    <definedName name="dabzf">#REF!</definedName>
    <definedName name="_xlnm.Print_Area" localSheetId="0">Info!$B$2:$P$30</definedName>
    <definedName name="EDU1_1">#REF!</definedName>
    <definedName name="Efakt10_">#REF!</definedName>
    <definedName name="Efakt10_asdasdasd">#REF!</definedName>
    <definedName name="Efakt11_">#REF!</definedName>
    <definedName name="eiwoerrrrr">#REF!</definedName>
    <definedName name="ekh">#REF!</definedName>
    <definedName name="ekht">#REF!</definedName>
    <definedName name="ekhtf">#REF!</definedName>
    <definedName name="ekhz">#REF!</definedName>
    <definedName name="ekhzf">#REF!</definedName>
    <definedName name="Fa1_">#REF!</definedName>
    <definedName name="Fa2_">#REF!</definedName>
    <definedName name="Fakt_01">#REF!</definedName>
    <definedName name="Fakt010">#REF!</definedName>
    <definedName name="Fakt02">#REF!</definedName>
    <definedName name="Fakt03">#REF!</definedName>
    <definedName name="Fakt04">#REF!</definedName>
    <definedName name="Fakt05">#REF!</definedName>
    <definedName name="Fakt06">#REF!</definedName>
    <definedName name="Fakt07">#REF!</definedName>
    <definedName name="Fakt08">#REF!</definedName>
    <definedName name="Fakt09">#REF!</definedName>
    <definedName name="Fakt1">#REF!</definedName>
    <definedName name="fakt1_1">#REF!</definedName>
    <definedName name="Fakt10">#REF!</definedName>
    <definedName name="Fakt2">#REF!</definedName>
    <definedName name="Fakt3">#REF!</definedName>
    <definedName name="Fakt4">#REF!</definedName>
    <definedName name="Fakt5">#REF!</definedName>
    <definedName name="Fakt6">#REF!</definedName>
    <definedName name="Fakt7">#REF!</definedName>
    <definedName name="Fakt8">#REF!</definedName>
    <definedName name="Fakt9">#REF!</definedName>
    <definedName name="fotokpl" localSheetId="0" hidden="1">{#N/A,#N/A,TRUE,"Planung";#N/A,#N/A,TRUE,"System";#N/A,#N/A,TRUE,"Lohn";#N/A,#N/A,TRUE,"Handel";#N/A,#N/A,TRUE,"DBR"}</definedName>
    <definedName name="fotokpl" hidden="1">{#N/A,#N/A,TRUE,"Planung";#N/A,#N/A,TRUE,"System";#N/A,#N/A,TRUE,"Lohn";#N/A,#N/A,TRUE,"Handel";#N/A,#N/A,TRUE,"DBR"}</definedName>
    <definedName name="grafiken">#REF!</definedName>
    <definedName name="Grund">'[3]Formeln-1'!$J$75</definedName>
    <definedName name="Grundtabelle">'[3]Unternehmer etc.'!#REF!</definedName>
    <definedName name="Grundtabelle2010__ja_0__nein_1">'[3]Unternehmer etc.'!$G$26</definedName>
    <definedName name="Grundtabelle20102__ja_0__nein_1">'[3]Unternehmer etc.'!$P$26</definedName>
    <definedName name="Grundtarif">'[3]Formeln-1'!$J$82</definedName>
    <definedName name="hb">#REF!</definedName>
    <definedName name="hbt">#REF!</definedName>
    <definedName name="hbtf">#REF!</definedName>
    <definedName name="hbz">#REF!</definedName>
    <definedName name="hbzf">#REF!</definedName>
    <definedName name="J">#REF!</definedName>
    <definedName name="kalkulieren1">#REF!</definedName>
    <definedName name="kalkulieren2">#REF!</definedName>
    <definedName name="kfix">'[1]Maschinen-Stundensatz'!$C$77</definedName>
    <definedName name="kk">#REF!</definedName>
    <definedName name="kkaus">#REF!</definedName>
    <definedName name="kkz">#REF!</definedName>
    <definedName name="kkzf">#REF!</definedName>
    <definedName name="kosten">#REF!</definedName>
    <definedName name="kvar">'[1]Maschinen-Stundensatz'!$C$78</definedName>
    <definedName name="L">#REF!</definedName>
    <definedName name="La1_">#REF!</definedName>
    <definedName name="La2_">#REF!</definedName>
    <definedName name="LF">#REF!</definedName>
    <definedName name="lkb">#REF!</definedName>
    <definedName name="lkbt">#REF!</definedName>
    <definedName name="lkbtf">#REF!</definedName>
    <definedName name="lkbz">#REF!</definedName>
    <definedName name="lkbzf">#REF!</definedName>
    <definedName name="Ma1_">#REF!</definedName>
    <definedName name="Na1_">#REF!</definedName>
    <definedName name="Na2_">#REF!</definedName>
    <definedName name="nein">'[3]Formeln-1'!$J$78</definedName>
    <definedName name="Or1_">#REF!</definedName>
    <definedName name="Or2_">#REF!</definedName>
    <definedName name="P">#REF!</definedName>
    <definedName name="Pl1_">#REF!</definedName>
    <definedName name="Pl2_">#REF!</definedName>
    <definedName name="Produkt1_">#REF!</definedName>
    <definedName name="Produkt2_">#REF!</definedName>
    <definedName name="Produkt3_">#REF!</definedName>
    <definedName name="Produkt4_">#REF!</definedName>
    <definedName name="Produkt5_">#REF!</definedName>
    <definedName name="schit1">#REF!</definedName>
    <definedName name="schrott">#REF!</definedName>
    <definedName name="schrott1">#REF!</definedName>
    <definedName name="sdfjkxx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t1_">#REF!</definedName>
    <definedName name="St2_">#REF!</definedName>
    <definedName name="SUA">[2]Ratendarlehen!$F$46</definedName>
    <definedName name="SUP">[2]Ratendarlehen!$D$46</definedName>
    <definedName name="SUT">[2]Ratendarlehen!$E$46</definedName>
    <definedName name="T">[2]Ratendarlehen!$E$16</definedName>
    <definedName name="T10_">[2]Ratendarlehen!$E$25</definedName>
    <definedName name="T11_">[2]Ratendarlehen!$E$26</definedName>
    <definedName name="T12_">[2]Ratendarlehen!$E$27</definedName>
    <definedName name="T13_">[2]Ratendarlehen!$E$28</definedName>
    <definedName name="T14_">[2]Ratendarlehen!$E$29</definedName>
    <definedName name="T15_">[2]Ratendarlehen!$E$30</definedName>
    <definedName name="T16_">[2]Ratendarlehen!$E$31</definedName>
    <definedName name="T17_">[2]Ratendarlehen!$E$32</definedName>
    <definedName name="T18_">[2]Ratendarlehen!$E$33</definedName>
    <definedName name="T19_">[2]Ratendarlehen!$E$34</definedName>
    <definedName name="T2_">[2]Ratendarlehen!$E$17</definedName>
    <definedName name="T20_">[2]Ratendarlehen!$E$35</definedName>
    <definedName name="T21_">[2]Ratendarlehen!$E$36</definedName>
    <definedName name="T22_">[2]Ratendarlehen!$E$37</definedName>
    <definedName name="T23_">[2]Ratendarlehen!$E$38</definedName>
    <definedName name="T24_">[2]Ratendarlehen!$E$39</definedName>
    <definedName name="T3_">[2]Ratendarlehen!$E$18</definedName>
    <definedName name="T4_">[2]Ratendarlehen!$E$19</definedName>
    <definedName name="T5_">[2]Ratendarlehen!$E$20</definedName>
    <definedName name="T6_">[2]Ratendarlehen!$E$21</definedName>
    <definedName name="T7_">[2]Ratendarlehen!$E$22</definedName>
    <definedName name="T8_">[2]Ratendarlehen!$E$23</definedName>
    <definedName name="T9_">[2]Ratendarlehen!$E$24</definedName>
    <definedName name="temp1">#REF!</definedName>
    <definedName name="test" localSheetId="0" hidden="1">{#N/A,#N/A,TRUE,"Planung";#N/A,#N/A,TRUE,"System";#N/A,#N/A,TRUE,"Lohn";#N/A,#N/A,TRUE,"Handel";#N/A,#N/A,TRUE,"DBR"}</definedName>
    <definedName name="Test">#REF!</definedName>
    <definedName name="TF">[2]Ratendarlehen!$C$8</definedName>
    <definedName name="Tl1_">#REF!</definedName>
    <definedName name="Tl2_">#REF!</definedName>
    <definedName name="WDM_">#REF!</definedName>
    <definedName name="WDU1_">#REF!</definedName>
    <definedName name="WDU10_">#REF!</definedName>
    <definedName name="WDU2_">#REF!</definedName>
    <definedName name="WDU3_">#REF!</definedName>
    <definedName name="WDU4_">#REF!</definedName>
    <definedName name="WDU5_">#REF!</definedName>
    <definedName name="WDU6_">#REF!</definedName>
    <definedName name="WDU7_">#REF!</definedName>
    <definedName name="WDU8_">#REF!</definedName>
    <definedName name="WDU9_">#REF!</definedName>
    <definedName name="Wert1">#REF!</definedName>
    <definedName name="wrn.Bilanzanalyse." localSheetId="0" hidden="1">{#N/A,#N/A,TRUE,"Bilanz";#N/A,#N/A,TRUE,"GuV";#N/A,#N/A,TRUE,"Kennzahlen";#N/A,#N/A,TRUE,"Bewegungsbilanz"}</definedName>
    <definedName name="wrn.Bilanzanalyse." hidden="1">{#N/A,#N/A,TRUE,"Bilanz";#N/A,#N/A,TRUE,"GuV";#N/A,#N/A,TRUE,"Kennzahlen";#N/A,#N/A,TRUE,"Bewegungsbilanz"}</definedName>
    <definedName name="wrn.Finanzierung." localSheetId="0" hidden="1">{#N/A,#N/A,TRUE,"Kapitalbedarf";#N/A,#N/A,TRUE,"Finanzierung"}</definedName>
    <definedName name="wrn.Finanzierung." hidden="1">{#N/A,#N/A,TRUE,"Kapitalbedarf";#N/A,#N/A,TRUE,"Finanzierung"}</definedName>
    <definedName name="wrn.FOTOKPL." localSheetId="0" hidden="1">{#N/A,#N/A,TRUE,"Planung";#N/A,#N/A,TRUE,"System";#N/A,#N/A,TRUE,"Lohn";#N/A,#N/A,TRUE,"Handel";#N/A,#N/A,TRUE,"DBR"}</definedName>
    <definedName name="wrn.FOTOKPL." hidden="1">{#N/A,#N/A,TRUE,"Planung";#N/A,#N/A,TRUE,"System";#N/A,#N/A,TRUE,"Lohn";#N/A,#N/A,TRUE,"Handel";#N/A,#N/A,TRUE,"DBR"}</definedName>
    <definedName name="wrn.Komplett." localSheetId="0" hidden="1">{#N/A,#N/A,TRUE,"Kapitalbedarf";#N/A,#N/A,TRUE,"Finanzierung";#N/A,#N/A,TRUE,"Mindestumsatz";#N/A,#N/A,TRUE,"Prüfung";#N/A,#N/A,TRUE,"Betriebsmittel"}</definedName>
    <definedName name="wrn.Komplett." hidden="1">{#N/A,#N/A,TRUE,"Kapitalbedarf";#N/A,#N/A,TRUE,"Finanzierung";#N/A,#N/A,TRUE,"Mindestumsatz";#N/A,#N/A,TRUE,"Prüfung";#N/A,#N/A,TRUE,"Betriebsmittel"}</definedName>
    <definedName name="wrn.Mindestumsatz." localSheetId="0" hidden="1">{#N/A,#N/A,TRUE,"Mindestumsatz";#N/A,#N/A,TRUE,"Prüfung";#N/A,#N/A,TRUE,"Betriebsmittel"}</definedName>
    <definedName name="wrn.Mindestumsatz." hidden="1">{#N/A,#N/A,TRUE,"Mindestumsatz";#N/A,#N/A,TRUE,"Prüfung";#N/A,#N/A,TRUE,"Betriebsmittel"}</definedName>
    <definedName name="WSE_">#REF!</definedName>
    <definedName name="xxxx">#REF!</definedName>
    <definedName name="xxxxxx">#REF!</definedName>
    <definedName name="yxcvahssss">#REF!</definedName>
    <definedName name="zins1">#REF!</definedName>
    <definedName name="zins2">#REF!</definedName>
    <definedName name="zins3">#REF!</definedName>
    <definedName name="zus">#REF!</definedName>
    <definedName name="zus1">#REF!</definedName>
    <definedName name="zusaus">#REF!</definedName>
    <definedName name="zusaus1">#REF!</definedName>
    <definedName name="zusproz">#REF!</definedName>
    <definedName name="zusproz1">#REF!</definedName>
    <definedName name="zust">#REF!</definedName>
    <definedName name="zust1">#REF!</definedName>
    <definedName name="zustf">#REF!</definedName>
    <definedName name="zustf1">#REF!</definedName>
    <definedName name="zusz">#REF!</definedName>
    <definedName name="zusz1">#REF!</definedName>
    <definedName name="zuszf">#REF!</definedName>
    <definedName name="zuszf1">#REF!</definedName>
  </definedNames>
  <calcPr calcId="145621"/>
</workbook>
</file>

<file path=xl/calcChain.xml><?xml version="1.0" encoding="utf-8"?>
<calcChain xmlns="http://schemas.openxmlformats.org/spreadsheetml/2006/main">
  <c r="G24" i="1" l="1"/>
  <c r="G23" i="1"/>
  <c r="G10" i="1"/>
  <c r="G17" i="1" l="1"/>
  <c r="G11" i="1"/>
  <c r="G18" i="1"/>
  <c r="G29" i="1" s="1"/>
  <c r="G28" i="1" l="1"/>
</calcChain>
</file>

<file path=xl/sharedStrings.xml><?xml version="1.0" encoding="utf-8"?>
<sst xmlns="http://schemas.openxmlformats.org/spreadsheetml/2006/main" count="91" uniqueCount="81">
  <si>
    <t>OEE- Berechnung</t>
  </si>
  <si>
    <t>Zeitverluste</t>
  </si>
  <si>
    <t>Ziel 85%</t>
  </si>
  <si>
    <t>A</t>
  </si>
  <si>
    <t>Planbelegunszeit</t>
  </si>
  <si>
    <t>MIN</t>
  </si>
  <si>
    <t>B</t>
  </si>
  <si>
    <t>Stillstandszeit</t>
  </si>
  <si>
    <t>(Störungen, Rüsten, Materialmangel, Pausen etc.)</t>
  </si>
  <si>
    <t>C</t>
  </si>
  <si>
    <t>Nettobetriebszeit</t>
  </si>
  <si>
    <t>(Planlaufzeit - Stillstandzeit</t>
  </si>
  <si>
    <t>(A-B)</t>
  </si>
  <si>
    <t>D</t>
  </si>
  <si>
    <t>Gesamtverfügbarkeit</t>
  </si>
  <si>
    <t>Nettobetriebszeit / Planlaufzeit x 100)</t>
  </si>
  <si>
    <t>(C/Ax100)</t>
  </si>
  <si>
    <t>%</t>
  </si>
  <si>
    <t>Leistungsverluste</t>
  </si>
  <si>
    <t>Ziel 90%</t>
  </si>
  <si>
    <t>E</t>
  </si>
  <si>
    <t>Gesamtstückzahl</t>
  </si>
  <si>
    <t>( i.O. und n.i.O )</t>
  </si>
  <si>
    <t>Stck.</t>
  </si>
  <si>
    <t>F</t>
  </si>
  <si>
    <t>technisch geplante Taktzeit</t>
  </si>
  <si>
    <t>MIN/Stck.</t>
  </si>
  <si>
    <t>G</t>
  </si>
  <si>
    <t>Maschinenleistung</t>
  </si>
  <si>
    <t>((Gesamtstückzahl x techn. Gepl. Taktzeit) / Nettobetriebszeit x 100)</t>
  </si>
  <si>
    <t>(ExF/Cx100)</t>
  </si>
  <si>
    <r>
      <t>G</t>
    </r>
    <r>
      <rPr>
        <vertAlign val="subscript"/>
        <sz val="11"/>
        <color indexed="8"/>
        <rFont val="Calibri"/>
        <family val="2"/>
      </rPr>
      <t>1-</t>
    </r>
  </si>
  <si>
    <t>Taktzeitverluste</t>
  </si>
  <si>
    <t>(Nettobetriebszeit -(Gesamtstückzahl x tech. gepl. Taktzeit)</t>
  </si>
  <si>
    <t>(C - (ExF))</t>
  </si>
  <si>
    <t>Qualitätsverluste</t>
  </si>
  <si>
    <t>Ziel 98%</t>
  </si>
  <si>
    <t>H</t>
  </si>
  <si>
    <t>Stückzahl Ausschuss</t>
  </si>
  <si>
    <t>(Nacharbeit und Schrott)</t>
  </si>
  <si>
    <t>I</t>
  </si>
  <si>
    <t>Qualitätsgrad</t>
  </si>
  <si>
    <t>((Gesamtstückzahl - Ausschuss / Gesamtstückzahl x 100)</t>
  </si>
  <si>
    <t>((E-I) / Ex100)</t>
  </si>
  <si>
    <r>
      <t>I</t>
    </r>
    <r>
      <rPr>
        <vertAlign val="subscript"/>
        <sz val="11"/>
        <color indexed="8"/>
        <rFont val="Calibri"/>
        <family val="2"/>
      </rPr>
      <t>1-</t>
    </r>
  </si>
  <si>
    <t>(techn. Gepl. Taktzeit x Stückzahl Ausschuss)</t>
  </si>
  <si>
    <t>(F x I)</t>
  </si>
  <si>
    <t>Effektivität des Produktionssystem</t>
  </si>
  <si>
    <t>Ziel 75%</t>
  </si>
  <si>
    <t>Gesamtverfügbarkeit x Maschinenleistung x Qualitätsgrad x 100</t>
  </si>
  <si>
    <t>(DxGxI/100)</t>
  </si>
  <si>
    <t>Wertschöpfende Zeit / Planbelegungszeit</t>
  </si>
  <si>
    <t>((A-B-H-K) / Ax100)</t>
  </si>
  <si>
    <t>Office:  +49 (0) 7171 874 3934</t>
  </si>
  <si>
    <t>Fax:     +49 (0) 3222 376 3625</t>
  </si>
  <si>
    <t>www.beinbrecht.de</t>
  </si>
  <si>
    <t xml:space="preserve">Hinweis: </t>
  </si>
  <si>
    <t>Alle Angaben in diesem Tool wurden vom Autor mit größter Sorgfalt erarbeitet bzw. zusammengestellt und unter Einschaltung wirksamer Kontrollmaßnahmen reproduziert.</t>
  </si>
  <si>
    <t xml:space="preserve">Trotzdem sind Fehler nicht ganz auszuschließen. Der Vertreiber / Autor sieht sich deshalb gezwungen, darauf hinzuweisen, dass sie weder eine Garantie noch </t>
  </si>
  <si>
    <t>die juristische Verantwortung oder irgendeine Haftung für Folgen, die auf fehlerhafte Angaben zurückgehen, übernommen werden.</t>
  </si>
  <si>
    <t>Für die Mitteilung etwaiger Fehler sind Vertreiber / Autor jederzeit dankbar.</t>
  </si>
  <si>
    <t>Alle Inhalte sind geistiges Eigentum des Urhebers. Für die Verfügbarkeit und den Inhalt verlinkter Seiten wird keine Verantwortung übernommen. Änderungen und Irrtümer vorbehalten.</t>
  </si>
  <si>
    <t>… in den blauen Feldern können Sie Ihre Daten einpflegen</t>
  </si>
  <si>
    <t>RBC - Ralf Beinbrecht Consulting</t>
  </si>
  <si>
    <t>Dr. Ralf Beinbrecht</t>
  </si>
  <si>
    <t>E-mail:  info@Beinbrecht.de</t>
  </si>
  <si>
    <t>ADVISOR/FREELANCE for Technical services and more…</t>
  </si>
  <si>
    <t>2012©RBC - Ralf Beinbrecht Consulting, 73529 Schwäbisch Gmünd</t>
  </si>
  <si>
    <t xml:space="preserve">OEE - Rechner </t>
  </si>
  <si>
    <t>Cockpit</t>
  </si>
  <si>
    <t>OEE-Berechnung</t>
  </si>
  <si>
    <t>Der OEE (Overall Equipment Effectiveness)-Wert ist eine Kennzahl, die die tatsächliche Auslastung</t>
  </si>
  <si>
    <t>von Maschinen unter Berücksichtigung der Faktoren Verfügbarkeit, Leistung und Qualität bewertet.</t>
  </si>
  <si>
    <t>Noch ungenutztes Produktivitätspotenzial wird dabei sichtbar.</t>
  </si>
  <si>
    <t>Durch Verfügbarkeits-, Leistungs- und Qualitätsverluste wird die wertschöpfende Produktionszeit reduziert.</t>
  </si>
  <si>
    <r>
      <t xml:space="preserve">Verfügbarkeitsverluste </t>
    </r>
    <r>
      <rPr>
        <sz val="12"/>
        <color theme="1"/>
        <rFont val="Times New Roman"/>
        <family val="1"/>
      </rPr>
      <t>sind ungeplante Stillstände, wie z. B. Materialmangel, Reparaturen, Störungen oder Rüsten.</t>
    </r>
  </si>
  <si>
    <r>
      <t>Leistungsverluste</t>
    </r>
    <r>
      <rPr>
        <sz val="12"/>
        <color theme="1"/>
        <rFont val="Times New Roman"/>
        <family val="1"/>
      </rPr>
      <t xml:space="preserve"> entstehen bei verlängerten Taktzeiten gegenüber den Vorgabewerten.</t>
    </r>
  </si>
  <si>
    <r>
      <t>Qualitätsverluste</t>
    </r>
    <r>
      <rPr>
        <sz val="12"/>
        <color theme="1"/>
        <rFont val="Times New Roman"/>
        <family val="1"/>
      </rPr>
      <t xml:space="preserve"> werden durch fehlerhafte Produktionsteile/Schlechtteile verursacht.</t>
    </r>
  </si>
  <si>
    <t>Durch eine OEE-Berechnung können diese Schwachstellen in der Produktion gezielt aufgedeckt</t>
  </si>
  <si>
    <t>und entsprechende Maßnahmen eingeleitet werden.</t>
  </si>
  <si>
    <t>Kurzerklärung OEE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</si>
</sst>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_(&quot;$&quot;* #,##0.00_);_(&quot;$&quot;* \(#,##0.00\);_(&quot;$&quot;* &quot;-&quot;??_);_(@_)"/>
    <numFmt numFmtId="166" formatCode="_-* #,##0.00\ &quot;Euro&quot;_-;\-* #,##0.00\ &quot;Euro&quot;_-;_-* &quot;-&quot;??\ &quot;Euro&quot;_-;_-@_-"/>
    <numFmt numFmtId="167" formatCode="_-* #,##0.00\ [$€]_-;\-* #,##0.00\ [$€]_-;_-* &quot;-&quot;??\ [$€]_-;_-@_-"/>
    <numFmt numFmtId="168" formatCode="0_)"/>
  </numFmts>
  <fonts count="48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0.5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indexed="12"/>
      <name val="Verdana"/>
      <family val="2"/>
    </font>
    <font>
      <b/>
      <sz val="18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Calibri"/>
      <family val="1"/>
      <scheme val="minor"/>
    </font>
    <font>
      <sz val="8"/>
      <name val="Calibri"/>
      <family val="2"/>
      <scheme val="minor"/>
    </font>
    <font>
      <sz val="10"/>
      <name val="Courier"/>
      <family val="3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sz val="12"/>
      <name val="Wingdings"/>
      <charset val="2"/>
    </font>
    <font>
      <b/>
      <sz val="16"/>
      <color theme="1"/>
      <name val="Calibri"/>
      <family val="2"/>
      <scheme val="minor"/>
    </font>
    <font>
      <sz val="11"/>
      <color rgb="FF0070C0"/>
      <name val="Verdana"/>
      <family val="2"/>
    </font>
    <font>
      <b/>
      <sz val="16"/>
      <color rgb="FFFFFF00"/>
      <name val="Arial"/>
      <family val="2"/>
    </font>
    <font>
      <sz val="16"/>
      <name val="Arial"/>
      <family val="2"/>
    </font>
    <font>
      <sz val="16"/>
      <color rgb="FFFFFF00"/>
      <name val="Arial"/>
      <family val="2"/>
    </font>
    <font>
      <sz val="16"/>
      <color theme="0"/>
      <name val="Arial"/>
      <family val="2"/>
    </font>
    <font>
      <sz val="14"/>
      <color theme="3" tint="0.59999389629810485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3" tint="0.59999389629810485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39994506668294322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9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5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5" fontId="4" fillId="0" borderId="0" applyFont="0" applyFill="0" applyBorder="0" applyAlignment="0" applyProtection="0"/>
    <xf numFmtId="0" fontId="8" fillId="6" borderId="4" applyNumberFormat="0" applyAlignment="0" applyProtection="0"/>
    <xf numFmtId="0" fontId="1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 wrapText="1"/>
    </xf>
    <xf numFmtId="0" fontId="22" fillId="0" borderId="0">
      <alignment vertical="center" wrapText="1"/>
    </xf>
    <xf numFmtId="0" fontId="23" fillId="19" borderId="15">
      <alignment horizontal="left" vertical="center"/>
      <protection locked="0" hidden="1"/>
    </xf>
    <xf numFmtId="0" fontId="24" fillId="0" borderId="0">
      <alignment horizontal="left" vertical="center"/>
    </xf>
    <xf numFmtId="14" fontId="24" fillId="0" borderId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1" fillId="0" borderId="0"/>
    <xf numFmtId="40" fontId="28" fillId="14" borderId="15">
      <alignment horizontal="centerContinuous" vertical="center"/>
    </xf>
    <xf numFmtId="168" fontId="29" fillId="1" borderId="0" applyAlignment="0" applyProtection="0"/>
    <xf numFmtId="0" fontId="9" fillId="13" borderId="5" applyNumberFormat="0" applyFont="0" applyAlignment="0" applyProtection="0"/>
    <xf numFmtId="0" fontId="9" fillId="13" borderId="5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" fillId="0" borderId="0"/>
    <xf numFmtId="0" fontId="30" fillId="0" borderId="0"/>
    <xf numFmtId="49" fontId="29" fillId="0" borderId="0">
      <alignment horizontal="left" vertical="center"/>
    </xf>
    <xf numFmtId="0" fontId="31" fillId="0" borderId="0">
      <alignment vertical="center"/>
    </xf>
    <xf numFmtId="0" fontId="31" fillId="0" borderId="0">
      <alignment vertical="center" wrapText="1"/>
    </xf>
    <xf numFmtId="0" fontId="31" fillId="0" borderId="0">
      <alignment vertical="center"/>
    </xf>
    <xf numFmtId="0" fontId="32" fillId="0" borderId="0">
      <alignment vertical="center" wrapText="1"/>
    </xf>
    <xf numFmtId="0" fontId="33" fillId="0" borderId="0">
      <alignment horizontal="centerContinuous" vertical="center"/>
    </xf>
    <xf numFmtId="49" fontId="34" fillId="20" borderId="2" applyNumberFormat="0" applyFont="0" applyFill="0">
      <alignment horizontal="left" vertical="center"/>
    </xf>
    <xf numFmtId="49" fontId="34" fillId="20" borderId="2">
      <alignment vertical="center"/>
    </xf>
    <xf numFmtId="0" fontId="35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6" fillId="21" borderId="0">
      <alignment horizontal="centerContinuous" vertical="center"/>
    </xf>
  </cellStyleXfs>
  <cellXfs count="63">
    <xf numFmtId="0" fontId="0" fillId="0" borderId="0" xfId="0"/>
    <xf numFmtId="0" fontId="12" fillId="16" borderId="0" xfId="28" applyFont="1" applyFill="1" applyProtection="1">
      <protection hidden="1"/>
    </xf>
    <xf numFmtId="0" fontId="12" fillId="18" borderId="0" xfId="28" applyFont="1" applyFill="1" applyProtection="1">
      <protection hidden="1"/>
    </xf>
    <xf numFmtId="0" fontId="12" fillId="15" borderId="0" xfId="28" applyFont="1" applyFill="1" applyProtection="1">
      <protection hidden="1"/>
    </xf>
    <xf numFmtId="0" fontId="12" fillId="0" borderId="0" xfId="28" applyFont="1" applyProtection="1">
      <protection hidden="1"/>
    </xf>
    <xf numFmtId="0" fontId="13" fillId="15" borderId="0" xfId="28" applyFont="1" applyFill="1" applyProtection="1">
      <protection hidden="1"/>
    </xf>
    <xf numFmtId="0" fontId="17" fillId="15" borderId="0" xfId="28" applyFont="1" applyFill="1" applyProtection="1">
      <protection hidden="1"/>
    </xf>
    <xf numFmtId="0" fontId="10" fillId="15" borderId="0" xfId="29" applyFont="1" applyFill="1" applyAlignment="1" applyProtection="1">
      <protection hidden="1"/>
    </xf>
    <xf numFmtId="0" fontId="20" fillId="15" borderId="0" xfId="28" applyFont="1" applyFill="1" applyProtection="1">
      <protection hidden="1"/>
    </xf>
    <xf numFmtId="0" fontId="20" fillId="15" borderId="0" xfId="28" applyFont="1" applyFill="1" applyBorder="1" applyAlignment="1" applyProtection="1">
      <alignment horizontal="center"/>
      <protection hidden="1"/>
    </xf>
    <xf numFmtId="0" fontId="17" fillId="15" borderId="0" xfId="28" applyFont="1" applyFill="1" applyBorder="1" applyProtection="1">
      <protection hidden="1"/>
    </xf>
    <xf numFmtId="0" fontId="17" fillId="15" borderId="0" xfId="30" applyFont="1" applyFill="1" applyBorder="1" applyProtection="1">
      <protection hidden="1"/>
    </xf>
    <xf numFmtId="0" fontId="17" fillId="15" borderId="0" xfId="30" applyFont="1" applyFill="1" applyBorder="1" applyAlignment="1" applyProtection="1">
      <alignment vertical="center"/>
      <protection hidden="1"/>
    </xf>
    <xf numFmtId="0" fontId="1" fillId="22" borderId="0" xfId="0" applyFont="1" applyFill="1"/>
    <xf numFmtId="0" fontId="0" fillId="22" borderId="0" xfId="0" applyFill="1"/>
    <xf numFmtId="3" fontId="0" fillId="22" borderId="0" xfId="0" applyNumberFormat="1" applyFill="1"/>
    <xf numFmtId="0" fontId="0" fillId="22" borderId="0" xfId="0" applyFill="1" applyAlignment="1">
      <alignment horizontal="center"/>
    </xf>
    <xf numFmtId="0" fontId="4" fillId="23" borderId="6" xfId="0" applyFont="1" applyFill="1" applyBorder="1" applyAlignment="1" applyProtection="1">
      <alignment horizontal="center"/>
      <protection locked="0"/>
    </xf>
    <xf numFmtId="0" fontId="4" fillId="23" borderId="2" xfId="0" applyFont="1" applyFill="1" applyBorder="1" applyAlignment="1" applyProtection="1">
      <alignment horizontal="center"/>
      <protection locked="0"/>
    </xf>
    <xf numFmtId="0" fontId="2" fillId="22" borderId="6" xfId="0" applyFont="1" applyFill="1" applyBorder="1" applyAlignment="1">
      <alignment horizontal="center"/>
    </xf>
    <xf numFmtId="164" fontId="2" fillId="22" borderId="16" xfId="0" applyNumberFormat="1" applyFont="1" applyFill="1" applyBorder="1" applyAlignment="1">
      <alignment horizontal="center"/>
    </xf>
    <xf numFmtId="3" fontId="4" fillId="23" borderId="6" xfId="0" applyNumberFormat="1" applyFont="1" applyFill="1" applyBorder="1" applyAlignment="1" applyProtection="1">
      <alignment horizontal="center"/>
      <protection locked="0"/>
    </xf>
    <xf numFmtId="164" fontId="2" fillId="22" borderId="6" xfId="0" applyNumberFormat="1" applyFont="1" applyFill="1" applyBorder="1" applyAlignment="1">
      <alignment horizontal="center"/>
    </xf>
    <xf numFmtId="0" fontId="2" fillId="22" borderId="16" xfId="0" applyFont="1" applyFill="1" applyBorder="1" applyAlignment="1">
      <alignment horizontal="center"/>
    </xf>
    <xf numFmtId="1" fontId="2" fillId="22" borderId="16" xfId="0" applyNumberFormat="1" applyFont="1" applyFill="1" applyBorder="1" applyAlignment="1">
      <alignment horizontal="center"/>
    </xf>
    <xf numFmtId="0" fontId="2" fillId="25" borderId="2" xfId="0" applyFont="1" applyFill="1" applyBorder="1" applyAlignment="1">
      <alignment vertical="center"/>
    </xf>
    <xf numFmtId="0" fontId="2" fillId="25" borderId="3" xfId="0" applyFont="1" applyFill="1" applyBorder="1" applyAlignment="1">
      <alignment vertical="center"/>
    </xf>
    <xf numFmtId="164" fontId="2" fillId="22" borderId="17" xfId="0" applyNumberFormat="1" applyFont="1" applyFill="1" applyBorder="1" applyAlignment="1">
      <alignment horizontal="center"/>
    </xf>
    <xf numFmtId="164" fontId="0" fillId="17" borderId="6" xfId="0" applyNumberFormat="1" applyFill="1" applyBorder="1" applyAlignment="1">
      <alignment horizontal="center"/>
    </xf>
    <xf numFmtId="0" fontId="38" fillId="15" borderId="0" xfId="29" applyFont="1" applyFill="1" applyAlignment="1" applyProtection="1">
      <protection hidden="1"/>
    </xf>
    <xf numFmtId="0" fontId="39" fillId="15" borderId="0" xfId="28" applyFont="1" applyFill="1" applyBorder="1" applyAlignment="1" applyProtection="1">
      <alignment horizontal="center" vertical="center"/>
      <protection hidden="1"/>
    </xf>
    <xf numFmtId="0" fontId="40" fillId="15" borderId="0" xfId="28" applyFont="1" applyFill="1" applyProtection="1">
      <protection hidden="1"/>
    </xf>
    <xf numFmtId="0" fontId="41" fillId="15" borderId="0" xfId="28" applyFont="1" applyFill="1" applyBorder="1" applyProtection="1">
      <protection hidden="1"/>
    </xf>
    <xf numFmtId="0" fontId="42" fillId="15" borderId="0" xfId="28" applyFont="1" applyFill="1" applyProtection="1">
      <protection hidden="1"/>
    </xf>
    <xf numFmtId="0" fontId="42" fillId="15" borderId="0" xfId="30" applyFont="1" applyFill="1" applyBorder="1" applyAlignment="1" applyProtection="1">
      <alignment vertical="center"/>
      <protection hidden="1"/>
    </xf>
    <xf numFmtId="0" fontId="42" fillId="15" borderId="0" xfId="28" applyFont="1" applyFill="1" applyBorder="1" applyProtection="1">
      <protection hidden="1"/>
    </xf>
    <xf numFmtId="0" fontId="43" fillId="15" borderId="0" xfId="28" applyFont="1" applyFill="1" applyProtection="1">
      <protection hidden="1"/>
    </xf>
    <xf numFmtId="0" fontId="12" fillId="15" borderId="7" xfId="28" applyFont="1" applyFill="1" applyBorder="1" applyAlignment="1" applyProtection="1">
      <alignment horizontal="center"/>
      <protection hidden="1"/>
    </xf>
    <xf numFmtId="0" fontId="12" fillId="15" borderId="8" xfId="28" applyFont="1" applyFill="1" applyBorder="1" applyAlignment="1" applyProtection="1">
      <alignment horizontal="center"/>
      <protection hidden="1"/>
    </xf>
    <xf numFmtId="0" fontId="12" fillId="15" borderId="9" xfId="28" applyFont="1" applyFill="1" applyBorder="1" applyAlignment="1" applyProtection="1">
      <alignment horizontal="center"/>
      <protection hidden="1"/>
    </xf>
    <xf numFmtId="0" fontId="12" fillId="15" borderId="10" xfId="28" applyFont="1" applyFill="1" applyBorder="1" applyAlignment="1" applyProtection="1">
      <alignment horizontal="center"/>
      <protection hidden="1"/>
    </xf>
    <xf numFmtId="0" fontId="12" fillId="15" borderId="0" xfId="28" applyFont="1" applyFill="1" applyBorder="1" applyAlignment="1" applyProtection="1">
      <alignment horizontal="center"/>
      <protection hidden="1"/>
    </xf>
    <xf numFmtId="0" fontId="12" fillId="15" borderId="11" xfId="28" applyFont="1" applyFill="1" applyBorder="1" applyAlignment="1" applyProtection="1">
      <alignment horizontal="center"/>
      <protection hidden="1"/>
    </xf>
    <xf numFmtId="0" fontId="12" fillId="15" borderId="12" xfId="28" applyFont="1" applyFill="1" applyBorder="1" applyAlignment="1" applyProtection="1">
      <alignment horizontal="center"/>
      <protection hidden="1"/>
    </xf>
    <xf numFmtId="0" fontId="12" fillId="15" borderId="13" xfId="28" applyFont="1" applyFill="1" applyBorder="1" applyAlignment="1" applyProtection="1">
      <alignment horizontal="center"/>
      <protection hidden="1"/>
    </xf>
    <xf numFmtId="0" fontId="12" fillId="15" borderId="14" xfId="28" applyFont="1" applyFill="1" applyBorder="1" applyAlignment="1" applyProtection="1">
      <alignment horizontal="center"/>
      <protection hidden="1"/>
    </xf>
    <xf numFmtId="0" fontId="14" fillId="15" borderId="0" xfId="28" applyFont="1" applyFill="1" applyAlignment="1" applyProtection="1">
      <alignment horizontal="center"/>
      <protection hidden="1"/>
    </xf>
    <xf numFmtId="0" fontId="19" fillId="15" borderId="0" xfId="29" applyFont="1" applyFill="1" applyAlignment="1" applyProtection="1">
      <alignment horizontal="center" vertical="center"/>
      <protection hidden="1"/>
    </xf>
    <xf numFmtId="0" fontId="15" fillId="15" borderId="0" xfId="28" applyFont="1" applyFill="1" applyAlignment="1" applyProtection="1">
      <alignment horizontal="center"/>
      <protection hidden="1"/>
    </xf>
    <xf numFmtId="0" fontId="16" fillId="15" borderId="0" xfId="28" applyFont="1" applyFill="1" applyAlignment="1" applyProtection="1">
      <alignment horizontal="center"/>
      <protection hidden="1"/>
    </xf>
    <xf numFmtId="0" fontId="37" fillId="17" borderId="1" xfId="0" applyFont="1" applyFill="1" applyBorder="1" applyAlignment="1">
      <alignment horizontal="center"/>
    </xf>
    <xf numFmtId="0" fontId="37" fillId="17" borderId="2" xfId="0" applyFont="1" applyFill="1" applyBorder="1" applyAlignment="1">
      <alignment horizontal="center"/>
    </xf>
    <xf numFmtId="0" fontId="37" fillId="17" borderId="3" xfId="0" applyFont="1" applyFill="1" applyBorder="1" applyAlignment="1">
      <alignment horizontal="center"/>
    </xf>
    <xf numFmtId="0" fontId="2" fillId="24" borderId="1" xfId="0" applyFont="1" applyFill="1" applyBorder="1" applyAlignment="1">
      <alignment horizontal="left" vertical="center"/>
    </xf>
    <xf numFmtId="0" fontId="2" fillId="24" borderId="2" xfId="0" applyFont="1" applyFill="1" applyBorder="1" applyAlignment="1">
      <alignment horizontal="left" vertical="center"/>
    </xf>
    <xf numFmtId="0" fontId="2" fillId="24" borderId="3" xfId="0" applyFont="1" applyFill="1" applyBorder="1" applyAlignment="1">
      <alignment horizontal="left" vertical="center"/>
    </xf>
    <xf numFmtId="0" fontId="0" fillId="23" borderId="1" xfId="0" applyFill="1" applyBorder="1" applyAlignment="1">
      <alignment horizontal="center"/>
    </xf>
    <xf numFmtId="0" fontId="0" fillId="23" borderId="2" xfId="0" applyFill="1" applyBorder="1" applyAlignment="1">
      <alignment horizontal="center"/>
    </xf>
    <xf numFmtId="0" fontId="0" fillId="23" borderId="3" xfId="0" applyFill="1" applyBorder="1" applyAlignment="1">
      <alignment horizontal="center"/>
    </xf>
    <xf numFmtId="0" fontId="44" fillId="22" borderId="0" xfId="0" applyFont="1" applyFill="1" applyAlignment="1">
      <alignment vertical="center"/>
    </xf>
    <xf numFmtId="0" fontId="45" fillId="22" borderId="0" xfId="0" applyFont="1" applyFill="1" applyAlignment="1">
      <alignment vertical="center"/>
    </xf>
    <xf numFmtId="0" fontId="46" fillId="22" borderId="0" xfId="0" applyFont="1" applyFill="1" applyAlignment="1">
      <alignment vertical="center"/>
    </xf>
    <xf numFmtId="0" fontId="47" fillId="15" borderId="0" xfId="29" applyFont="1" applyFill="1" applyAlignment="1" applyProtection="1">
      <protection hidden="1"/>
    </xf>
  </cellXfs>
  <cellStyles count="79">
    <cellStyle name="1Tabellentext" xfId="31"/>
    <cellStyle name="2Tabellentext fett" xfId="32"/>
    <cellStyle name="3Tabellentext Zeilenfall" xfId="33"/>
    <cellStyle name="4Tabellentext fett Zeilenfall" xfId="34"/>
    <cellStyle name="Akzent1 - 20%" xfId="1"/>
    <cellStyle name="Akzent1 - 40%" xfId="2"/>
    <cellStyle name="Akzent1 - 60%" xfId="3"/>
    <cellStyle name="Akzent2 - 20%" xfId="4"/>
    <cellStyle name="Akzent2 - 40%" xfId="5"/>
    <cellStyle name="Akzent2 - 60%" xfId="6"/>
    <cellStyle name="Akzent3 - 20%" xfId="7"/>
    <cellStyle name="Akzent3 - 40%" xfId="8"/>
    <cellStyle name="Akzent3 - 60%" xfId="9"/>
    <cellStyle name="Akzent4 - 20%" xfId="10"/>
    <cellStyle name="Akzent4 - 40%" xfId="11"/>
    <cellStyle name="Akzent4 - 60%" xfId="12"/>
    <cellStyle name="Akzent5 - 20%" xfId="13"/>
    <cellStyle name="Akzent5 - 40%" xfId="14"/>
    <cellStyle name="Akzent5 - 60%" xfId="15"/>
    <cellStyle name="Akzent6 - 20%" xfId="16"/>
    <cellStyle name="Akzent6 - 40%" xfId="17"/>
    <cellStyle name="Akzent6 - 60%" xfId="18"/>
    <cellStyle name="Blattüberschrift" xfId="19"/>
    <cellStyle name="Category" xfId="35"/>
    <cellStyle name="Company Name" xfId="36"/>
    <cellStyle name="Date" xfId="37"/>
    <cellStyle name="Dezimal 2" xfId="38"/>
    <cellStyle name="Euro" xfId="20"/>
    <cellStyle name="Euro 2" xfId="39"/>
    <cellStyle name="Euro 3" xfId="40"/>
    <cellStyle name="Euro_DpS-BM" xfId="41"/>
    <cellStyle name="Hervorhebung 1" xfId="21"/>
    <cellStyle name="Hervorhebung 2" xfId="22"/>
    <cellStyle name="Hervorhebung 3" xfId="23"/>
    <cellStyle name="Hyperlink" xfId="29" builtinId="8"/>
    <cellStyle name="Hyperlink 2" xfId="42"/>
    <cellStyle name="Hyperlink 3" xfId="43"/>
    <cellStyle name="Kopfzeile" xfId="44"/>
    <cellStyle name="Month" xfId="45"/>
    <cellStyle name="Muster 1" xfId="46"/>
    <cellStyle name="Notiz 2" xfId="47"/>
    <cellStyle name="Notiz 2 2" xfId="48"/>
    <cellStyle name="Prozent 2" xfId="24"/>
    <cellStyle name="Prozent 3" xfId="49"/>
    <cellStyle name="Prozent 3 2" xfId="50"/>
    <cellStyle name="Prozent 4" xfId="51"/>
    <cellStyle name="Prozent 5" xfId="52"/>
    <cellStyle name="Standard" xfId="0" builtinId="0"/>
    <cellStyle name="Standard 2" xfId="25"/>
    <cellStyle name="Standard 2 2" xfId="28"/>
    <cellStyle name="Standard 3" xfId="53"/>
    <cellStyle name="Standard 3 2" xfId="54"/>
    <cellStyle name="Standard 4" xfId="55"/>
    <cellStyle name="Standard 5" xfId="56"/>
    <cellStyle name="Standard 5 2" xfId="57"/>
    <cellStyle name="Standard 6" xfId="58"/>
    <cellStyle name="Standard 6 2" xfId="59"/>
    <cellStyle name="Standard 7" xfId="60"/>
    <cellStyle name="Standard 7 2" xfId="61"/>
    <cellStyle name="Standard 8" xfId="62"/>
    <cellStyle name="Standard 9" xfId="63"/>
    <cellStyle name="Standard Diagramm fett" xfId="64"/>
    <cellStyle name="Standard fett" xfId="65"/>
    <cellStyle name="Standard fett Zeilenfall" xfId="66"/>
    <cellStyle name="Standard fett_1337288" xfId="67"/>
    <cellStyle name="Standard Zeilenfall" xfId="68"/>
    <cellStyle name="Standard_VorNachkalkulation_1074258 2" xfId="30"/>
    <cellStyle name="Titel" xfId="69"/>
    <cellStyle name="Überschrift 2 Diagramm" xfId="70"/>
    <cellStyle name="Überschrift 3 Diagramm" xfId="71"/>
    <cellStyle name="Undefiniert" xfId="72"/>
    <cellStyle name="Währung 2" xfId="26"/>
    <cellStyle name="Währung 3" xfId="73"/>
    <cellStyle name="Währung 3 2" xfId="74"/>
    <cellStyle name="Währung 4" xfId="75"/>
    <cellStyle name="Währung 4 2" xfId="76"/>
    <cellStyle name="Währung 5" xfId="77"/>
    <cellStyle name="Windings" xfId="78"/>
    <cellStyle name="Zelle prüfen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reelance-manufaktur.de/" TargetMode="External"/><Relationship Id="rId3" Type="http://schemas.microsoft.com/office/2007/relationships/hdphoto" Target="../media/hdphoto1.wdp"/><Relationship Id="rId7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www.xing.com/profile/Ralf_Beinbrecht" TargetMode="External"/><Relationship Id="rId11" Type="http://schemas.openxmlformats.org/officeDocument/2006/relationships/image" Target="../media/image6.jpg"/><Relationship Id="rId5" Type="http://schemas.openxmlformats.org/officeDocument/2006/relationships/image" Target="../media/image3.png"/><Relationship Id="rId10" Type="http://schemas.openxmlformats.org/officeDocument/2006/relationships/hyperlink" Target="http://www.beinbrecht.de/" TargetMode="External"/><Relationship Id="rId4" Type="http://schemas.openxmlformats.org/officeDocument/2006/relationships/hyperlink" Target="http://de.linkedin.com/pub/ralf-beinbrecht/22/535/729" TargetMode="Externa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Info!A26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fo!A26"/><Relationship Id="rId2" Type="http://schemas.openxmlformats.org/officeDocument/2006/relationships/image" Target="../media/image9.jpeg"/><Relationship Id="rId1" Type="http://schemas.openxmlformats.org/officeDocument/2006/relationships/image" Target="../media/image8.jpe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5</xdr:row>
      <xdr:rowOff>47625</xdr:rowOff>
    </xdr:from>
    <xdr:to>
      <xdr:col>11</xdr:col>
      <xdr:colOff>1951</xdr:colOff>
      <xdr:row>11</xdr:row>
      <xdr:rowOff>208050</xdr:rowOff>
    </xdr:to>
    <xdr:pic>
      <xdr:nvPicPr>
        <xdr:cNvPr id="3" name="Grafik 2" descr="Bild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8975" y="952500"/>
          <a:ext cx="678226" cy="1332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14</xdr:col>
      <xdr:colOff>123825</xdr:colOff>
      <xdr:row>2</xdr:row>
      <xdr:rowOff>22017</xdr:rowOff>
    </xdr:from>
    <xdr:to>
      <xdr:col>15</xdr:col>
      <xdr:colOff>638174</xdr:colOff>
      <xdr:row>6</xdr:row>
      <xdr:rowOff>92282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125075" y="345867"/>
          <a:ext cx="1276349" cy="851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95250</xdr:colOff>
      <xdr:row>9</xdr:row>
      <xdr:rowOff>57150</xdr:rowOff>
    </xdr:from>
    <xdr:to>
      <xdr:col>14</xdr:col>
      <xdr:colOff>419100</xdr:colOff>
      <xdr:row>11</xdr:row>
      <xdr:rowOff>9525</xdr:rowOff>
    </xdr:to>
    <xdr:pic>
      <xdr:nvPicPr>
        <xdr:cNvPr id="7" name="Grafik 7" descr="linkedin_32.png">
          <a:hlinkClick xmlns:r="http://schemas.openxmlformats.org/officeDocument/2006/relationships" r:id="rId4" tooltip="Ralf Beinbrecht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96500" y="176212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342900</xdr:colOff>
      <xdr:row>9</xdr:row>
      <xdr:rowOff>38100</xdr:rowOff>
    </xdr:from>
    <xdr:to>
      <xdr:col>15</xdr:col>
      <xdr:colOff>666750</xdr:colOff>
      <xdr:row>10</xdr:row>
      <xdr:rowOff>180975</xdr:rowOff>
    </xdr:to>
    <xdr:pic>
      <xdr:nvPicPr>
        <xdr:cNvPr id="8" name="Grafik 8" descr="xing.png">
          <a:hlinkClick xmlns:r="http://schemas.openxmlformats.org/officeDocument/2006/relationships" r:id="rId6" tooltip="Ralf Beinbrecht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106150" y="174307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495300</xdr:colOff>
      <xdr:row>11</xdr:row>
      <xdr:rowOff>9525</xdr:rowOff>
    </xdr:from>
    <xdr:to>
      <xdr:col>15</xdr:col>
      <xdr:colOff>266700</xdr:colOff>
      <xdr:row>13</xdr:row>
      <xdr:rowOff>85725</xdr:rowOff>
    </xdr:to>
    <xdr:pic>
      <xdr:nvPicPr>
        <xdr:cNvPr id="9" name="Grafik 9" descr="Earth Network.png">
          <a:hlinkClick xmlns:r="http://schemas.openxmlformats.org/officeDocument/2006/relationships" r:id="rId8" tooltip="beinbrecht.de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96550" y="2105025"/>
          <a:ext cx="533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4</xdr:row>
      <xdr:rowOff>72073</xdr:rowOff>
    </xdr:from>
    <xdr:to>
      <xdr:col>4</xdr:col>
      <xdr:colOff>685800</xdr:colOff>
      <xdr:row>10</xdr:row>
      <xdr:rowOff>89850</xdr:rowOff>
    </xdr:to>
    <xdr:pic>
      <xdr:nvPicPr>
        <xdr:cNvPr id="10" name="Grafik 10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5" y="795973"/>
          <a:ext cx="2943225" cy="11798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5</xdr:row>
      <xdr:rowOff>0</xdr:rowOff>
    </xdr:from>
    <xdr:to>
      <xdr:col>10</xdr:col>
      <xdr:colOff>390525</xdr:colOff>
      <xdr:row>11</xdr:row>
      <xdr:rowOff>66675</xdr:rowOff>
    </xdr:to>
    <xdr:pic>
      <xdr:nvPicPr>
        <xdr:cNvPr id="2" name="Grafik 5" descr="1279009349_home.png">
          <a:hlinkClick xmlns:r="http://schemas.openxmlformats.org/officeDocument/2006/relationships" r:id="rId1" tooltip="Cockp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86900" y="609600"/>
          <a:ext cx="10668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</xdr:row>
      <xdr:rowOff>9525</xdr:rowOff>
    </xdr:from>
    <xdr:to>
      <xdr:col>7</xdr:col>
      <xdr:colOff>685800</xdr:colOff>
      <xdr:row>9</xdr:row>
      <xdr:rowOff>19050</xdr:rowOff>
    </xdr:to>
    <xdr:pic>
      <xdr:nvPicPr>
        <xdr:cNvPr id="4" name="Bild 1" descr="Beschreibung: Verfügbarkeit % x Leistung % x Qualität % = OEE %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57275"/>
          <a:ext cx="51339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47625</xdr:rowOff>
    </xdr:from>
    <xdr:to>
      <xdr:col>9</xdr:col>
      <xdr:colOff>200025</xdr:colOff>
      <xdr:row>29</xdr:row>
      <xdr:rowOff>180975</xdr:rowOff>
    </xdr:to>
    <xdr:pic>
      <xdr:nvPicPr>
        <xdr:cNvPr id="5" name="Bild 2" descr="OEE-Grafik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657475"/>
          <a:ext cx="6296025" cy="318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438150</xdr:colOff>
      <xdr:row>10</xdr:row>
      <xdr:rowOff>190500</xdr:rowOff>
    </xdr:from>
    <xdr:to>
      <xdr:col>11</xdr:col>
      <xdr:colOff>742950</xdr:colOff>
      <xdr:row>17</xdr:row>
      <xdr:rowOff>47625</xdr:rowOff>
    </xdr:to>
    <xdr:pic>
      <xdr:nvPicPr>
        <xdr:cNvPr id="6" name="Grafik 5" descr="1279009349_home.png">
          <a:hlinkClick xmlns:r="http://schemas.openxmlformats.org/officeDocument/2006/relationships" r:id="rId3" tooltip="Cockpit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81875" y="2200275"/>
          <a:ext cx="10668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_B_C/Dr.Beinbrecht%20Consulting/Anlage/eigene/Eigene/Excel/Bussy/sih_abgeleh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_B_C/Dr.Beinbrecht%20Consulting/Anlage/eigene/in%20Arbeit/neu10/DpS-Planung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_B_C/Dr.Beinbrecht%20Consulting/Anlage/eigene/Freelancer-Stundensatzkalkulato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chinen-Stundensatz"/>
    </sheetNames>
    <sheetDataSet>
      <sheetData sheetId="0">
        <row r="1">
          <cell r="A1" t="str">
            <v>Maschinenstundensatz</v>
          </cell>
        </row>
        <row r="4">
          <cell r="A4" t="str">
            <v>1. AUSGANGSDATEN:</v>
          </cell>
        </row>
        <row r="6">
          <cell r="A6" t="str">
            <v>Wiederbeschaffungswert</v>
          </cell>
          <cell r="B6">
            <v>50000</v>
          </cell>
        </row>
        <row r="7">
          <cell r="A7" t="str">
            <v>Restwert</v>
          </cell>
          <cell r="B7">
            <v>5000</v>
          </cell>
        </row>
        <row r="8">
          <cell r="A8" t="str">
            <v>Abschreibungswert</v>
          </cell>
          <cell r="B8">
            <v>45000</v>
          </cell>
        </row>
        <row r="9">
          <cell r="A9" t="str">
            <v>Nutzungsdauer</v>
          </cell>
          <cell r="B9">
            <v>5</v>
          </cell>
        </row>
        <row r="10">
          <cell r="A10" t="str">
            <v>Laufstunden/Jahr</v>
          </cell>
          <cell r="B10">
            <v>600</v>
          </cell>
          <cell r="C10">
            <v>800</v>
          </cell>
          <cell r="D10">
            <v>1000</v>
          </cell>
          <cell r="E10">
            <v>1200</v>
          </cell>
          <cell r="F10">
            <v>1400</v>
          </cell>
        </row>
        <row r="11">
          <cell r="A11" t="str">
            <v>Kalk. Zinssatz</v>
          </cell>
          <cell r="B11">
            <v>0.05</v>
          </cell>
        </row>
        <row r="13">
          <cell r="A13" t="str">
            <v>2. BERECHNUNG DER JAHRESKOSTEN</v>
          </cell>
        </row>
        <row r="15">
          <cell r="A15" t="str">
            <v>Kalk. Abschreibung</v>
          </cell>
          <cell r="F15">
            <v>9000</v>
          </cell>
        </row>
        <row r="16">
          <cell r="A16" t="str">
            <v>Kalk. Zinsen</v>
          </cell>
          <cell r="F16">
            <v>1250</v>
          </cell>
        </row>
        <row r="17">
          <cell r="A17" t="str">
            <v>Instandhaltungskosten</v>
          </cell>
          <cell r="F17">
            <v>2000</v>
          </cell>
        </row>
        <row r="18">
          <cell r="A18" t="str">
            <v>Sonstige fixe Kosten</v>
          </cell>
          <cell r="F18">
            <v>2000</v>
          </cell>
        </row>
        <row r="19">
          <cell r="A19" t="str">
            <v>Raumkosten</v>
          </cell>
          <cell r="B19">
            <v>30</v>
          </cell>
          <cell r="C19" t="str">
            <v>qm         x</v>
          </cell>
          <cell r="D19">
            <v>3</v>
          </cell>
          <cell r="E19" t="str">
            <v>€/qm          =</v>
          </cell>
          <cell r="F19">
            <v>1080</v>
          </cell>
        </row>
        <row r="20">
          <cell r="A20" t="str">
            <v>Energiekosten</v>
          </cell>
          <cell r="B20">
            <v>25</v>
          </cell>
          <cell r="C20" t="str">
            <v>KW/h     x</v>
          </cell>
          <cell r="D20">
            <v>0.5</v>
          </cell>
          <cell r="E20" t="str">
            <v>€/KW/h      =</v>
          </cell>
          <cell r="F20">
            <v>7500</v>
          </cell>
        </row>
        <row r="21">
          <cell r="A21" t="str">
            <v>Hilfs- u. Betriebsstoffe</v>
          </cell>
          <cell r="B21">
            <v>4</v>
          </cell>
          <cell r="C21" t="str">
            <v>€/h         x</v>
          </cell>
          <cell r="D21">
            <v>600</v>
          </cell>
          <cell r="E21" t="str">
            <v>Std/Jahr     =</v>
          </cell>
          <cell r="F21">
            <v>2400</v>
          </cell>
        </row>
        <row r="22">
          <cell r="A22" t="str">
            <v>Vollkosten im Jahr</v>
          </cell>
          <cell r="F22">
            <v>25230</v>
          </cell>
        </row>
        <row r="25">
          <cell r="A25" t="str">
            <v>3. BERECHNUNG DER KOSTEN JE STUNDE</v>
          </cell>
        </row>
        <row r="27">
          <cell r="C27" t="str">
            <v>Fix</v>
          </cell>
          <cell r="E27" t="str">
            <v>Variabel</v>
          </cell>
        </row>
        <row r="28">
          <cell r="A28" t="str">
            <v>Kostenaufteilung  ----------------&gt;</v>
          </cell>
          <cell r="C28" t="str">
            <v>%</v>
          </cell>
          <cell r="D28" t="str">
            <v>€</v>
          </cell>
          <cell r="E28" t="str">
            <v>%</v>
          </cell>
          <cell r="F28" t="str">
            <v>€</v>
          </cell>
        </row>
        <row r="30">
          <cell r="A30" t="str">
            <v>Kalk. Abschreibung</v>
          </cell>
          <cell r="C30">
            <v>1</v>
          </cell>
          <cell r="D30">
            <v>9000</v>
          </cell>
          <cell r="E30">
            <v>0</v>
          </cell>
          <cell r="F30">
            <v>0</v>
          </cell>
        </row>
        <row r="31">
          <cell r="A31" t="str">
            <v>Kalk. Zinsen</v>
          </cell>
          <cell r="C31">
            <v>1</v>
          </cell>
          <cell r="D31">
            <v>1250</v>
          </cell>
          <cell r="E31">
            <v>0</v>
          </cell>
          <cell r="F31">
            <v>0</v>
          </cell>
        </row>
        <row r="32">
          <cell r="A32" t="str">
            <v>Sonstige fixe Kosten</v>
          </cell>
          <cell r="C32">
            <v>0.5</v>
          </cell>
          <cell r="D32">
            <v>1000</v>
          </cell>
          <cell r="E32">
            <v>0.5</v>
          </cell>
          <cell r="F32">
            <v>1000</v>
          </cell>
        </row>
        <row r="33">
          <cell r="A33" t="str">
            <v>Raumkosten</v>
          </cell>
          <cell r="C33">
            <v>0.75</v>
          </cell>
          <cell r="D33">
            <v>810</v>
          </cell>
          <cell r="E33">
            <v>0.25</v>
          </cell>
          <cell r="F33">
            <v>270</v>
          </cell>
        </row>
        <row r="34">
          <cell r="A34" t="str">
            <v>Instandhaltungskosten</v>
          </cell>
          <cell r="C34">
            <v>0.5</v>
          </cell>
          <cell r="D34">
            <v>1000</v>
          </cell>
          <cell r="E34">
            <v>0.5</v>
          </cell>
          <cell r="F34">
            <v>1000</v>
          </cell>
        </row>
        <row r="35">
          <cell r="A35" t="str">
            <v>Energiekosten</v>
          </cell>
          <cell r="C35">
            <v>0.5</v>
          </cell>
          <cell r="D35">
            <v>3750</v>
          </cell>
          <cell r="E35">
            <v>0.5</v>
          </cell>
          <cell r="F35">
            <v>3750</v>
          </cell>
        </row>
        <row r="36">
          <cell r="A36" t="str">
            <v>Hilfs- u. Betriebsstoffe</v>
          </cell>
          <cell r="C36">
            <v>0.5</v>
          </cell>
          <cell r="D36">
            <v>1200</v>
          </cell>
          <cell r="E36">
            <v>0.5</v>
          </cell>
          <cell r="F36">
            <v>1200</v>
          </cell>
        </row>
        <row r="38">
          <cell r="A38" t="str">
            <v>Kosten pro Jahr      - fix -----------------&gt;</v>
          </cell>
          <cell r="D38">
            <v>18010</v>
          </cell>
          <cell r="F38" t="str">
            <v xml:space="preserve"> </v>
          </cell>
        </row>
        <row r="39">
          <cell r="A39" t="str">
            <v xml:space="preserve">                     - variabel --------------------------------&gt;</v>
          </cell>
          <cell r="F39">
            <v>7220</v>
          </cell>
        </row>
        <row r="41">
          <cell r="D41" t="str">
            <v>Fix</v>
          </cell>
          <cell r="E41" t="str">
            <v>Variabel</v>
          </cell>
          <cell r="F41" t="str">
            <v>Gesamt</v>
          </cell>
        </row>
        <row r="42">
          <cell r="A42" t="str">
            <v>Kosten pro Stunde ----------------&gt;</v>
          </cell>
          <cell r="D42" t="str">
            <v>€/Std.</v>
          </cell>
          <cell r="E42" t="str">
            <v>€/Std.</v>
          </cell>
          <cell r="F42" t="str">
            <v>€/Std.</v>
          </cell>
        </row>
        <row r="43">
          <cell r="A43" t="str">
            <v xml:space="preserve"> </v>
          </cell>
        </row>
        <row r="44">
          <cell r="A44" t="str">
            <v>Kalk. Abschreibung</v>
          </cell>
          <cell r="D44">
            <v>15</v>
          </cell>
          <cell r="E44">
            <v>0</v>
          </cell>
          <cell r="F44">
            <v>15</v>
          </cell>
        </row>
        <row r="45">
          <cell r="A45" t="str">
            <v>Kalk. Zinsen</v>
          </cell>
          <cell r="D45">
            <v>2.0833333333333335</v>
          </cell>
          <cell r="E45">
            <v>0</v>
          </cell>
          <cell r="F45">
            <v>2.0833333333333335</v>
          </cell>
        </row>
        <row r="46">
          <cell r="A46" t="str">
            <v>Instandhaltungskosten</v>
          </cell>
          <cell r="D46">
            <v>1.6666666666666667</v>
          </cell>
          <cell r="E46">
            <v>1.6666666666666667</v>
          </cell>
          <cell r="F46">
            <v>3.3333333333333335</v>
          </cell>
        </row>
        <row r="47">
          <cell r="A47" t="str">
            <v>Sonstige fixe Kosten</v>
          </cell>
          <cell r="D47">
            <v>1.35</v>
          </cell>
          <cell r="E47">
            <v>0.45</v>
          </cell>
          <cell r="F47">
            <v>1.8</v>
          </cell>
        </row>
        <row r="48">
          <cell r="A48" t="str">
            <v>Raumkosten</v>
          </cell>
          <cell r="D48">
            <v>1.6666666666666667</v>
          </cell>
          <cell r="E48">
            <v>1.6666666666666667</v>
          </cell>
          <cell r="F48">
            <v>3.3333333333333335</v>
          </cell>
        </row>
        <row r="49">
          <cell r="A49" t="str">
            <v>Energiekosten</v>
          </cell>
          <cell r="D49">
            <v>6.25</v>
          </cell>
          <cell r="E49">
            <v>6.25</v>
          </cell>
          <cell r="F49">
            <v>12.5</v>
          </cell>
        </row>
        <row r="50">
          <cell r="A50" t="str">
            <v>Hilfs- u. Betriebsstoffe</v>
          </cell>
          <cell r="D50">
            <v>2</v>
          </cell>
          <cell r="E50">
            <v>2</v>
          </cell>
          <cell r="F50">
            <v>4</v>
          </cell>
        </row>
        <row r="52">
          <cell r="A52" t="str">
            <v>Fixe Kosten je Stunde   ----------&gt;</v>
          </cell>
          <cell r="D52">
            <v>30.016666666666669</v>
          </cell>
        </row>
        <row r="53">
          <cell r="A53" t="str">
            <v>Variable Kosten je Stunde  -----------------&gt;</v>
          </cell>
          <cell r="E53">
            <v>12.033333333333333</v>
          </cell>
        </row>
        <row r="54">
          <cell r="A54" t="str">
            <v>Vollkosten je Stunde   -------------------------------&gt;</v>
          </cell>
          <cell r="F54">
            <v>42.05</v>
          </cell>
        </row>
        <row r="56">
          <cell r="A56" t="str">
            <v>(Jeweils ohne Lohnkosten und ohne anteilige Sachgemeinkosten)</v>
          </cell>
        </row>
        <row r="77">
          <cell r="C77">
            <v>18010</v>
          </cell>
        </row>
        <row r="78">
          <cell r="C78">
            <v>7220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rivat"/>
      <sheetName val="Kapitalbedarf"/>
      <sheetName val="Finanzierung"/>
      <sheetName val="Sicherheiten"/>
      <sheetName val="Mindestumsatz_Handwerk"/>
      <sheetName val="Mindestumsatz_Handel"/>
      <sheetName val="Ertragsplanung"/>
      <sheetName val="Lohn"/>
      <sheetName val="Masch."/>
      <sheetName val="Liquid"/>
      <sheetName val="Betriebsmittel"/>
      <sheetName val="Auftragskalkulation"/>
      <sheetName val="Handelskalkulation"/>
      <sheetName val="Ratendarlehen"/>
      <sheetName val="Abschreib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E16" t="str">
            <v xml:space="preserve"> </v>
          </cell>
        </row>
        <row r="17">
          <cell r="E17" t="str">
            <v xml:space="preserve"> </v>
          </cell>
        </row>
        <row r="18">
          <cell r="E18" t="str">
            <v xml:space="preserve"> </v>
          </cell>
        </row>
        <row r="19">
          <cell r="E19" t="str">
            <v xml:space="preserve"> </v>
          </cell>
        </row>
        <row r="20">
          <cell r="E20" t="str">
            <v xml:space="preserve"> </v>
          </cell>
        </row>
        <row r="21">
          <cell r="E21" t="str">
            <v xml:space="preserve"> </v>
          </cell>
        </row>
        <row r="22">
          <cell r="E22" t="str">
            <v xml:space="preserve"> </v>
          </cell>
        </row>
        <row r="23">
          <cell r="E23" t="str">
            <v xml:space="preserve"> </v>
          </cell>
        </row>
        <row r="24">
          <cell r="E24" t="str">
            <v xml:space="preserve"> </v>
          </cell>
        </row>
        <row r="25">
          <cell r="E25" t="str">
            <v xml:space="preserve"> </v>
          </cell>
        </row>
        <row r="26">
          <cell r="E26" t="str">
            <v xml:space="preserve"> </v>
          </cell>
        </row>
        <row r="27">
          <cell r="E27" t="str">
            <v xml:space="preserve"> </v>
          </cell>
        </row>
        <row r="28">
          <cell r="E28" t="str">
            <v xml:space="preserve"> </v>
          </cell>
        </row>
        <row r="29">
          <cell r="E29" t="str">
            <v xml:space="preserve"> </v>
          </cell>
        </row>
        <row r="30">
          <cell r="E30" t="str">
            <v xml:space="preserve"> </v>
          </cell>
        </row>
        <row r="31">
          <cell r="E31" t="str">
            <v xml:space="preserve"> </v>
          </cell>
        </row>
        <row r="32">
          <cell r="E32" t="str">
            <v xml:space="preserve"> </v>
          </cell>
        </row>
        <row r="33">
          <cell r="E33" t="str">
            <v xml:space="preserve"> </v>
          </cell>
        </row>
        <row r="34">
          <cell r="E34" t="str">
            <v xml:space="preserve"> </v>
          </cell>
        </row>
        <row r="35">
          <cell r="E35" t="str">
            <v xml:space="preserve"> </v>
          </cell>
        </row>
        <row r="36">
          <cell r="E36" t="str">
            <v xml:space="preserve"> </v>
          </cell>
        </row>
        <row r="37">
          <cell r="E37" t="str">
            <v xml:space="preserve"> </v>
          </cell>
        </row>
        <row r="38">
          <cell r="E38" t="str">
            <v xml:space="preserve"> </v>
          </cell>
        </row>
        <row r="39">
          <cell r="E39" t="str">
            <v xml:space="preserve"> </v>
          </cell>
        </row>
        <row r="46">
          <cell r="D46">
            <v>0</v>
          </cell>
          <cell r="E46">
            <v>0</v>
          </cell>
          <cell r="F46">
            <v>0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"/>
      <sheetName val="Stammdaten"/>
      <sheetName val="Start"/>
      <sheetName val="Formeln-Start"/>
      <sheetName val="Quick view"/>
      <sheetName val="Was koste ich als Arbeitnehmer"/>
      <sheetName val="Welcher Preis ist realistisch"/>
      <sheetName val="Start-F"/>
      <sheetName val="Kosten"/>
      <sheetName val="Formeln-1"/>
      <sheetName val="Unternehmer etc."/>
      <sheetName val="Formeln-P"/>
      <sheetName val="Projekte kalk. 1"/>
      <sheetName val="Projekte kalk.2"/>
      <sheetName val="Umsatz-u.Ertragspl."/>
      <sheetName val="Privatausgaben-Detail"/>
      <sheetName val="Info"/>
      <sheetName val="Projekte kalkulier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5">
          <cell r="J75">
            <v>0</v>
          </cell>
        </row>
        <row r="78">
          <cell r="J78">
            <v>0</v>
          </cell>
        </row>
        <row r="82">
          <cell r="J82">
            <v>0</v>
          </cell>
        </row>
      </sheetData>
      <sheetData sheetId="10">
        <row r="26">
          <cell r="G26">
            <v>1</v>
          </cell>
          <cell r="P2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beinbrecht.de" TargetMode="External"/><Relationship Id="rId1" Type="http://schemas.openxmlformats.org/officeDocument/2006/relationships/hyperlink" Target="http://www.beinbrecht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Z56"/>
  <sheetViews>
    <sheetView showRowColHeaders="0" tabSelected="1" topLeftCell="A16" workbookViewId="0">
      <selection activeCell="A26" sqref="A26"/>
    </sheetView>
  </sheetViews>
  <sheetFormatPr baseColWidth="10" defaultRowHeight="12.75" x14ac:dyDescent="0.2"/>
  <cols>
    <col min="1" max="1" width="1.42578125" style="4" customWidth="1"/>
    <col min="2" max="16" width="11.42578125" style="4"/>
    <col min="17" max="17" width="1.42578125" style="4" customWidth="1"/>
    <col min="18" max="16384" width="11.42578125" style="4"/>
  </cols>
  <sheetData>
    <row r="1" spans="1:26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</row>
    <row r="2" spans="1:26" x14ac:dyDescent="0.2">
      <c r="A2" s="2"/>
      <c r="B2" s="37"/>
      <c r="C2" s="38"/>
      <c r="D2" s="38"/>
      <c r="E2" s="39"/>
      <c r="F2" s="3"/>
      <c r="G2" s="3"/>
      <c r="H2" s="3"/>
      <c r="I2" s="3"/>
      <c r="J2" s="3"/>
      <c r="K2" s="3"/>
      <c r="L2" s="5"/>
      <c r="M2" s="3"/>
      <c r="N2" s="3"/>
      <c r="O2" s="46" t="s">
        <v>64</v>
      </c>
      <c r="P2" s="46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2"/>
      <c r="B3" s="40"/>
      <c r="C3" s="41"/>
      <c r="D3" s="41"/>
      <c r="E3" s="42"/>
      <c r="F3" s="3"/>
      <c r="G3" s="3"/>
      <c r="H3" s="3"/>
      <c r="I3" s="3"/>
      <c r="J3" s="3"/>
      <c r="K3" s="3"/>
      <c r="L3" s="5"/>
      <c r="M3" s="3"/>
      <c r="N3" s="3"/>
      <c r="O3" s="46"/>
      <c r="P3" s="46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x14ac:dyDescent="0.3">
      <c r="A4" s="2"/>
      <c r="B4" s="40"/>
      <c r="C4" s="41"/>
      <c r="D4" s="41"/>
      <c r="E4" s="42"/>
      <c r="F4" s="3"/>
      <c r="G4" s="3"/>
      <c r="H4" s="3"/>
      <c r="I4" s="3"/>
      <c r="J4" s="3"/>
      <c r="K4" s="48" t="s">
        <v>63</v>
      </c>
      <c r="L4" s="48"/>
      <c r="M4" s="48"/>
      <c r="N4" s="48"/>
      <c r="O4" s="46"/>
      <c r="P4" s="46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x14ac:dyDescent="0.25">
      <c r="A5" s="2"/>
      <c r="B5" s="40"/>
      <c r="C5" s="41"/>
      <c r="D5" s="41"/>
      <c r="E5" s="42"/>
      <c r="F5" s="3"/>
      <c r="G5" s="3"/>
      <c r="H5" s="3"/>
      <c r="I5" s="3"/>
      <c r="J5" s="3"/>
      <c r="K5" s="49" t="s">
        <v>66</v>
      </c>
      <c r="L5" s="49"/>
      <c r="M5" s="49"/>
      <c r="N5" s="49"/>
      <c r="O5" s="46"/>
      <c r="P5" s="46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2"/>
      <c r="B6" s="40"/>
      <c r="C6" s="41"/>
      <c r="D6" s="41"/>
      <c r="E6" s="42"/>
      <c r="F6" s="3"/>
      <c r="G6" s="3"/>
      <c r="H6" s="3"/>
      <c r="I6" s="3"/>
      <c r="J6" s="3"/>
      <c r="K6" s="3"/>
      <c r="L6" s="6"/>
      <c r="M6" s="3"/>
      <c r="N6" s="3"/>
      <c r="O6" s="46"/>
      <c r="P6" s="46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x14ac:dyDescent="0.25">
      <c r="A7" s="2"/>
      <c r="B7" s="40"/>
      <c r="C7" s="41"/>
      <c r="D7" s="41"/>
      <c r="E7" s="42"/>
      <c r="F7" s="3"/>
      <c r="G7" s="3"/>
      <c r="H7" s="3"/>
      <c r="I7" s="3"/>
      <c r="J7" s="3"/>
      <c r="K7" s="3"/>
      <c r="L7" s="6" t="s">
        <v>53</v>
      </c>
      <c r="M7" s="3"/>
      <c r="N7" s="3"/>
      <c r="O7" s="46"/>
      <c r="P7" s="46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x14ac:dyDescent="0.25">
      <c r="A8" s="2"/>
      <c r="B8" s="40"/>
      <c r="C8" s="41"/>
      <c r="D8" s="41"/>
      <c r="E8" s="42"/>
      <c r="F8" s="3"/>
      <c r="G8" s="3"/>
      <c r="H8" s="3"/>
      <c r="I8" s="3"/>
      <c r="J8" s="3"/>
      <c r="K8" s="3"/>
      <c r="L8" s="6" t="s">
        <v>54</v>
      </c>
      <c r="M8" s="3"/>
      <c r="N8" s="3"/>
      <c r="O8" s="46"/>
      <c r="P8" s="46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x14ac:dyDescent="0.25">
      <c r="A9" s="2"/>
      <c r="B9" s="40"/>
      <c r="C9" s="41"/>
      <c r="D9" s="41"/>
      <c r="E9" s="42"/>
      <c r="F9" s="3"/>
      <c r="G9" s="3"/>
      <c r="H9" s="3"/>
      <c r="I9" s="3"/>
      <c r="J9" s="3"/>
      <c r="K9" s="3"/>
      <c r="L9" s="6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x14ac:dyDescent="0.2">
      <c r="A10" s="2"/>
      <c r="B10" s="40"/>
      <c r="C10" s="41"/>
      <c r="D10" s="41"/>
      <c r="E10" s="42"/>
      <c r="F10" s="3"/>
      <c r="G10" s="3"/>
      <c r="H10" s="3"/>
      <c r="I10" s="3"/>
      <c r="J10" s="3"/>
      <c r="K10" s="3"/>
      <c r="L10" s="29" t="s">
        <v>65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x14ac:dyDescent="0.25">
      <c r="A11" s="2"/>
      <c r="B11" s="40"/>
      <c r="C11" s="41"/>
      <c r="D11" s="41"/>
      <c r="E11" s="42"/>
      <c r="F11" s="3"/>
      <c r="G11" s="3"/>
      <c r="H11" s="3"/>
      <c r="I11" s="3"/>
      <c r="J11" s="3"/>
      <c r="K11" s="3"/>
      <c r="L11" s="7" t="s">
        <v>55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x14ac:dyDescent="0.25">
      <c r="A12" s="2"/>
      <c r="B12" s="40"/>
      <c r="C12" s="41"/>
      <c r="D12" s="41"/>
      <c r="E12" s="42"/>
      <c r="F12" s="3"/>
      <c r="G12" s="47"/>
      <c r="H12" s="47"/>
      <c r="I12" s="47"/>
      <c r="J12" s="47"/>
      <c r="K12" s="3"/>
      <c r="L12" s="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.75" x14ac:dyDescent="0.3">
      <c r="A13" s="2"/>
      <c r="B13" s="43"/>
      <c r="C13" s="44"/>
      <c r="D13" s="44"/>
      <c r="E13" s="45"/>
      <c r="F13" s="3"/>
      <c r="G13" s="3"/>
      <c r="H13" s="3"/>
      <c r="I13" s="3"/>
      <c r="J13" s="3"/>
      <c r="K13" s="3"/>
      <c r="L13" s="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x14ac:dyDescent="0.3">
      <c r="A14" s="2"/>
      <c r="B14" s="9" t="s">
        <v>56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2"/>
      <c r="B15" s="10" t="s">
        <v>57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2"/>
      <c r="B16" s="10" t="s">
        <v>58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2"/>
      <c r="B17" s="11" t="s">
        <v>59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2"/>
      <c r="B18" s="10" t="s">
        <v>60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">
      <c r="A19" s="2"/>
      <c r="B19" s="1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x14ac:dyDescent="0.25">
      <c r="A20" s="2"/>
      <c r="B20" s="10" t="s">
        <v>67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x14ac:dyDescent="0.25">
      <c r="A21" s="2"/>
      <c r="B21" s="10" t="s">
        <v>61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2"/>
      <c r="B22" s="1"/>
      <c r="C22" s="1"/>
      <c r="D22" s="1"/>
      <c r="E22" s="1"/>
      <c r="F22" s="1"/>
      <c r="G22" s="1"/>
      <c r="H22" s="1"/>
      <c r="I22" s="2"/>
      <c r="J22" s="1"/>
      <c r="K22" s="1"/>
      <c r="L22" s="1"/>
      <c r="M22" s="1"/>
      <c r="N22" s="1"/>
      <c r="O22" s="2"/>
      <c r="P22" s="2"/>
      <c r="Q22" s="2"/>
      <c r="R22" s="2"/>
      <c r="S22" s="2"/>
      <c r="T22" s="3"/>
      <c r="U22" s="3"/>
      <c r="V22" s="3"/>
      <c r="W22" s="3"/>
      <c r="X22" s="3"/>
      <c r="Y22" s="3"/>
      <c r="Z22" s="3"/>
    </row>
    <row r="23" spans="1:26" ht="20.25" x14ac:dyDescent="0.3">
      <c r="A23" s="2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"/>
      <c r="U23" s="3"/>
      <c r="V23" s="3"/>
      <c r="W23" s="3"/>
      <c r="X23" s="3"/>
      <c r="Y23" s="3"/>
      <c r="Z23" s="3"/>
    </row>
    <row r="24" spans="1:26" ht="20.25" x14ac:dyDescent="0.3">
      <c r="A24" s="2"/>
      <c r="B24" s="32"/>
      <c r="C24" s="31"/>
      <c r="D24" s="36"/>
      <c r="E24" s="62" t="s">
        <v>69</v>
      </c>
      <c r="F24" s="36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"/>
      <c r="U24" s="3"/>
      <c r="V24" s="3"/>
      <c r="W24" s="3"/>
      <c r="X24" s="3"/>
      <c r="Y24" s="3"/>
      <c r="Z24" s="3"/>
    </row>
    <row r="25" spans="1:26" ht="20.25" x14ac:dyDescent="0.3">
      <c r="A25" s="2"/>
      <c r="B25" s="32"/>
      <c r="C25" s="31"/>
      <c r="D25" s="36"/>
      <c r="E25" s="36"/>
      <c r="F25" s="36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"/>
      <c r="U25" s="3"/>
      <c r="V25" s="3"/>
      <c r="W25" s="3"/>
      <c r="X25" s="3"/>
      <c r="Y25" s="3"/>
      <c r="Z25" s="3"/>
    </row>
    <row r="26" spans="1:26" ht="20.25" x14ac:dyDescent="0.3">
      <c r="A26" s="2"/>
      <c r="B26" s="34"/>
      <c r="C26" s="31"/>
      <c r="D26" s="36"/>
      <c r="E26" s="62" t="s">
        <v>68</v>
      </c>
      <c r="F26" s="36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"/>
      <c r="U26" s="3"/>
      <c r="V26" s="3"/>
      <c r="W26" s="3"/>
      <c r="X26" s="3"/>
      <c r="Y26" s="3"/>
      <c r="Z26" s="3"/>
    </row>
    <row r="27" spans="1:26" ht="20.25" x14ac:dyDescent="0.3">
      <c r="A27" s="1"/>
      <c r="B27" s="34"/>
      <c r="C27" s="31"/>
      <c r="D27" s="36"/>
      <c r="E27" s="36"/>
      <c r="F27" s="36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"/>
      <c r="U27" s="3"/>
      <c r="V27" s="3"/>
      <c r="W27" s="3"/>
      <c r="X27" s="3"/>
      <c r="Y27" s="3"/>
      <c r="Z27" s="3"/>
    </row>
    <row r="28" spans="1:26" ht="20.25" x14ac:dyDescent="0.3">
      <c r="A28" s="1"/>
      <c r="B28" s="35"/>
      <c r="C28" s="33"/>
      <c r="D28" s="31"/>
      <c r="E28" s="62" t="s">
        <v>80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"/>
      <c r="U28" s="3"/>
      <c r="V28" s="3"/>
      <c r="W28" s="3"/>
      <c r="X28" s="3"/>
      <c r="Y28" s="3"/>
      <c r="Z28" s="3"/>
    </row>
    <row r="29" spans="1:26" ht="20.25" x14ac:dyDescent="0.3">
      <c r="A29" s="1"/>
      <c r="B29" s="35"/>
      <c r="C29" s="33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"/>
      <c r="U29" s="3"/>
      <c r="V29" s="3"/>
      <c r="W29" s="3"/>
      <c r="X29" s="3"/>
      <c r="Y29" s="3"/>
      <c r="Z29" s="3"/>
    </row>
    <row r="30" spans="1:26" ht="20.25" x14ac:dyDescent="0.3">
      <c r="A30" s="1"/>
      <c r="B30" s="33"/>
      <c r="C30" s="33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"/>
      <c r="U30" s="3"/>
      <c r="V30" s="3"/>
      <c r="W30" s="3"/>
      <c r="X30" s="3"/>
      <c r="Y30" s="3"/>
      <c r="Z30" s="3"/>
    </row>
    <row r="31" spans="1:26" ht="20.25" x14ac:dyDescent="0.3">
      <c r="A31" s="1"/>
      <c r="B31" s="35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"/>
      <c r="U31" s="3"/>
      <c r="V31" s="3"/>
      <c r="W31" s="3"/>
      <c r="X31" s="3"/>
      <c r="Y31" s="3"/>
      <c r="Z31" s="3"/>
    </row>
    <row r="32" spans="1:26" x14ac:dyDescent="0.2">
      <c r="A32" s="2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</sheetData>
  <sheetProtection password="E440" sheet="1" scenarios="1" formatCells="0" formatColumns="0" formatRows="0" insertColumns="0" insertRows="0" insertHyperlinks="0" deleteColumns="0" deleteRows="0" sort="0" autoFilter="0" pivotTables="0"/>
  <mergeCells count="5">
    <mergeCell ref="B2:E13"/>
    <mergeCell ref="O2:P8"/>
    <mergeCell ref="G12:J12"/>
    <mergeCell ref="K4:N4"/>
    <mergeCell ref="K5:N5"/>
  </mergeCells>
  <hyperlinks>
    <hyperlink ref="L11" r:id="rId1"/>
    <hyperlink ref="L10" r:id="rId2"/>
    <hyperlink ref="E24" location="Info!A10" tooltip="cockpit" display="Cockpit"/>
    <hyperlink ref="E26" location="OEE!A5" tooltip="OEE - Rechner" display="OEE - Rechner "/>
    <hyperlink ref="E28" location="Kurzerklärung!A2" tooltip="INFO" display="Kurzerklärung OEE"/>
  </hyperlink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83" orientation="landscape" blackAndWhite="1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0"/>
  <sheetViews>
    <sheetView workbookViewId="0">
      <selection activeCell="A5" sqref="A5"/>
    </sheetView>
  </sheetViews>
  <sheetFormatPr baseColWidth="10" defaultRowHeight="15" x14ac:dyDescent="0.25"/>
  <cols>
    <col min="1" max="1" width="3.42578125" style="14" customWidth="1"/>
    <col min="2" max="2" width="4" style="14" bestFit="1" customWidth="1"/>
    <col min="3" max="3" width="25.7109375" style="14" bestFit="1" customWidth="1"/>
    <col min="4" max="4" width="62.5703125" style="14" bestFit="1" customWidth="1"/>
    <col min="5" max="5" width="3" style="14" customWidth="1"/>
    <col min="6" max="6" width="18" style="14" bestFit="1" customWidth="1"/>
    <col min="7" max="7" width="12.5703125" style="16" bestFit="1" customWidth="1"/>
    <col min="8" max="8" width="9.7109375" style="14" bestFit="1" customWidth="1"/>
    <col min="9" max="9" width="2" style="14" bestFit="1" customWidth="1"/>
    <col min="10" max="16384" width="11.42578125" style="14"/>
  </cols>
  <sheetData>
    <row r="1" spans="1:8" ht="21" x14ac:dyDescent="0.35">
      <c r="A1" s="13"/>
      <c r="B1" s="50" t="s">
        <v>0</v>
      </c>
      <c r="C1" s="51"/>
      <c r="D1" s="51"/>
      <c r="E1" s="51"/>
      <c r="F1" s="51"/>
      <c r="G1" s="51"/>
      <c r="H1" s="52"/>
    </row>
    <row r="2" spans="1:8" ht="21" hidden="1" customHeight="1" x14ac:dyDescent="0.25">
      <c r="A2" s="13"/>
      <c r="F2" s="15">
        <v>10000</v>
      </c>
      <c r="G2" s="16">
        <v>100</v>
      </c>
    </row>
    <row r="3" spans="1:8" ht="6" customHeight="1" x14ac:dyDescent="0.25">
      <c r="A3" s="13"/>
      <c r="F3" s="15"/>
    </row>
    <row r="4" spans="1:8" x14ac:dyDescent="0.25">
      <c r="A4" s="13"/>
      <c r="B4" s="56" t="s">
        <v>62</v>
      </c>
      <c r="C4" s="57"/>
      <c r="D4" s="57"/>
      <c r="E4" s="57"/>
      <c r="F4" s="57"/>
      <c r="G4" s="57"/>
      <c r="H4" s="58"/>
    </row>
    <row r="5" spans="1:8" ht="6" customHeight="1" x14ac:dyDescent="0.25">
      <c r="G5" s="14"/>
    </row>
    <row r="6" spans="1:8" x14ac:dyDescent="0.25">
      <c r="B6" s="53" t="s">
        <v>1</v>
      </c>
      <c r="C6" s="54"/>
      <c r="D6" s="54"/>
      <c r="E6" s="55"/>
      <c r="F6" s="25" t="s">
        <v>2</v>
      </c>
      <c r="G6" s="25"/>
      <c r="H6" s="26"/>
    </row>
    <row r="8" spans="1:8" x14ac:dyDescent="0.25">
      <c r="B8" s="14" t="s">
        <v>3</v>
      </c>
      <c r="C8" s="14" t="s">
        <v>4</v>
      </c>
      <c r="G8" s="17">
        <v>480</v>
      </c>
      <c r="H8" s="14" t="s">
        <v>5</v>
      </c>
    </row>
    <row r="9" spans="1:8" x14ac:dyDescent="0.25">
      <c r="B9" s="14" t="s">
        <v>6</v>
      </c>
      <c r="C9" s="14" t="s">
        <v>7</v>
      </c>
      <c r="D9" s="14" t="s">
        <v>8</v>
      </c>
      <c r="G9" s="18">
        <v>160</v>
      </c>
      <c r="H9" s="14" t="s">
        <v>5</v>
      </c>
    </row>
    <row r="10" spans="1:8" x14ac:dyDescent="0.25">
      <c r="B10" s="14" t="s">
        <v>9</v>
      </c>
      <c r="C10" s="14" t="s">
        <v>10</v>
      </c>
      <c r="D10" s="14" t="s">
        <v>11</v>
      </c>
      <c r="F10" s="14" t="s">
        <v>12</v>
      </c>
      <c r="G10" s="19">
        <f>G8-G9</f>
        <v>320</v>
      </c>
      <c r="H10" s="14" t="s">
        <v>5</v>
      </c>
    </row>
    <row r="11" spans="1:8" ht="15.75" thickBot="1" x14ac:dyDescent="0.3">
      <c r="B11" s="14" t="s">
        <v>13</v>
      </c>
      <c r="C11" s="14" t="s">
        <v>14</v>
      </c>
      <c r="D11" s="14" t="s">
        <v>15</v>
      </c>
      <c r="F11" s="14" t="s">
        <v>16</v>
      </c>
      <c r="G11" s="20">
        <f>G10/G8*G2</f>
        <v>66.666666666666657</v>
      </c>
      <c r="H11" s="14" t="s">
        <v>17</v>
      </c>
    </row>
    <row r="12" spans="1:8" ht="6" customHeight="1" x14ac:dyDescent="0.25"/>
    <row r="13" spans="1:8" x14ac:dyDescent="0.25">
      <c r="B13" s="53" t="s">
        <v>18</v>
      </c>
      <c r="C13" s="54"/>
      <c r="D13" s="54"/>
      <c r="E13" s="55"/>
      <c r="F13" s="25" t="s">
        <v>19</v>
      </c>
      <c r="G13" s="25"/>
      <c r="H13" s="26"/>
    </row>
    <row r="15" spans="1:8" x14ac:dyDescent="0.25">
      <c r="B15" s="14" t="s">
        <v>20</v>
      </c>
      <c r="C15" s="14" t="s">
        <v>21</v>
      </c>
      <c r="D15" s="14" t="s">
        <v>22</v>
      </c>
      <c r="G15" s="21">
        <v>1500</v>
      </c>
      <c r="H15" s="14" t="s">
        <v>23</v>
      </c>
    </row>
    <row r="16" spans="1:8" x14ac:dyDescent="0.25">
      <c r="B16" s="14" t="s">
        <v>24</v>
      </c>
      <c r="C16" s="14" t="s">
        <v>25</v>
      </c>
      <c r="G16" s="18">
        <v>0.15</v>
      </c>
      <c r="H16" s="14" t="s">
        <v>26</v>
      </c>
    </row>
    <row r="17" spans="2:8" x14ac:dyDescent="0.25">
      <c r="B17" s="14" t="s">
        <v>27</v>
      </c>
      <c r="C17" s="14" t="s">
        <v>28</v>
      </c>
      <c r="D17" s="14" t="s">
        <v>29</v>
      </c>
      <c r="F17" s="14" t="s">
        <v>30</v>
      </c>
      <c r="G17" s="22">
        <f>G15*G16/G10*G2</f>
        <v>70.3125</v>
      </c>
      <c r="H17" s="14" t="s">
        <v>17</v>
      </c>
    </row>
    <row r="18" spans="2:8" ht="18.75" thickBot="1" x14ac:dyDescent="0.4">
      <c r="B18" s="14" t="s">
        <v>31</v>
      </c>
      <c r="C18" s="14" t="s">
        <v>32</v>
      </c>
      <c r="D18" s="14" t="s">
        <v>33</v>
      </c>
      <c r="F18" s="14" t="s">
        <v>34</v>
      </c>
      <c r="G18" s="23">
        <f>(G10-(G15*G16))</f>
        <v>95</v>
      </c>
      <c r="H18" s="14" t="s">
        <v>5</v>
      </c>
    </row>
    <row r="19" spans="2:8" ht="6" customHeight="1" x14ac:dyDescent="0.25"/>
    <row r="20" spans="2:8" x14ac:dyDescent="0.25">
      <c r="B20" s="53" t="s">
        <v>35</v>
      </c>
      <c r="C20" s="54"/>
      <c r="D20" s="54"/>
      <c r="E20" s="55"/>
      <c r="F20" s="25" t="s">
        <v>36</v>
      </c>
      <c r="G20" s="25"/>
      <c r="H20" s="26"/>
    </row>
    <row r="22" spans="2:8" x14ac:dyDescent="0.25">
      <c r="B22" s="14" t="s">
        <v>37</v>
      </c>
      <c r="C22" s="14" t="s">
        <v>38</v>
      </c>
      <c r="D22" s="14" t="s">
        <v>39</v>
      </c>
      <c r="G22" s="18">
        <v>34</v>
      </c>
      <c r="H22" s="14" t="s">
        <v>23</v>
      </c>
    </row>
    <row r="23" spans="2:8" x14ac:dyDescent="0.25">
      <c r="B23" s="14" t="s">
        <v>40</v>
      </c>
      <c r="C23" s="14" t="s">
        <v>41</v>
      </c>
      <c r="D23" s="14" t="s">
        <v>42</v>
      </c>
      <c r="F23" s="14" t="s">
        <v>43</v>
      </c>
      <c r="G23" s="22">
        <f>((G15-G22)/G15*G2)</f>
        <v>97.733333333333334</v>
      </c>
      <c r="H23" s="14" t="s">
        <v>17</v>
      </c>
    </row>
    <row r="24" spans="2:8" ht="18.75" thickBot="1" x14ac:dyDescent="0.4">
      <c r="B24" s="14" t="s">
        <v>44</v>
      </c>
      <c r="C24" s="14" t="s">
        <v>35</v>
      </c>
      <c r="D24" s="14" t="s">
        <v>45</v>
      </c>
      <c r="F24" s="14" t="s">
        <v>46</v>
      </c>
      <c r="G24" s="24">
        <f>G16*G22</f>
        <v>5.0999999999999996</v>
      </c>
      <c r="H24" s="14" t="s">
        <v>5</v>
      </c>
    </row>
    <row r="25" spans="2:8" ht="6" customHeight="1" x14ac:dyDescent="0.25"/>
    <row r="26" spans="2:8" x14ac:dyDescent="0.25">
      <c r="B26" s="53" t="s">
        <v>47</v>
      </c>
      <c r="C26" s="54"/>
      <c r="D26" s="54"/>
      <c r="E26" s="55"/>
      <c r="F26" s="25" t="s">
        <v>48</v>
      </c>
      <c r="G26" s="25"/>
      <c r="H26" s="26"/>
    </row>
    <row r="27" spans="2:8" ht="6" customHeight="1" x14ac:dyDescent="0.25"/>
    <row r="28" spans="2:8" x14ac:dyDescent="0.25">
      <c r="D28" s="14" t="s">
        <v>49</v>
      </c>
      <c r="F28" s="14" t="s">
        <v>50</v>
      </c>
      <c r="G28" s="28">
        <f>G11*G17*G23/F2</f>
        <v>45.812499999999993</v>
      </c>
      <c r="H28" s="14" t="s">
        <v>17</v>
      </c>
    </row>
    <row r="29" spans="2:8" ht="15.75" thickBot="1" x14ac:dyDescent="0.3">
      <c r="D29" s="14" t="s">
        <v>51</v>
      </c>
      <c r="F29" s="14" t="s">
        <v>52</v>
      </c>
      <c r="G29" s="27">
        <f>((G8-G9-G18-G24)/G8*G2)</f>
        <v>45.8125</v>
      </c>
      <c r="H29" s="14" t="s">
        <v>17</v>
      </c>
    </row>
    <row r="30" spans="2:8" ht="15.75" thickTop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1:H1"/>
    <mergeCell ref="B6:E6"/>
    <mergeCell ref="B13:E13"/>
    <mergeCell ref="B20:E20"/>
    <mergeCell ref="B26:E26"/>
    <mergeCell ref="B4:H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2"/>
  <sheetViews>
    <sheetView workbookViewId="0">
      <selection activeCell="N9" sqref="N9"/>
    </sheetView>
  </sheetViews>
  <sheetFormatPr baseColWidth="10" defaultRowHeight="15" x14ac:dyDescent="0.25"/>
  <cols>
    <col min="1" max="1" width="1.28515625" style="14" customWidth="1"/>
    <col min="2" max="16384" width="11.42578125" style="14"/>
  </cols>
  <sheetData>
    <row r="1" spans="2:2" ht="20.25" x14ac:dyDescent="0.25">
      <c r="B1" s="61" t="s">
        <v>70</v>
      </c>
    </row>
    <row r="3" spans="2:2" ht="15.75" x14ac:dyDescent="0.25">
      <c r="B3" s="60" t="s">
        <v>71</v>
      </c>
    </row>
    <row r="4" spans="2:2" ht="15.75" x14ac:dyDescent="0.25">
      <c r="B4" s="60" t="s">
        <v>72</v>
      </c>
    </row>
    <row r="5" spans="2:2" ht="15.75" x14ac:dyDescent="0.25">
      <c r="B5" s="60" t="s">
        <v>73</v>
      </c>
    </row>
    <row r="10" spans="2:2" ht="15.75" x14ac:dyDescent="0.25">
      <c r="B10" s="59" t="s">
        <v>74</v>
      </c>
    </row>
    <row r="11" spans="2:2" ht="15.75" x14ac:dyDescent="0.25">
      <c r="B11" s="60" t="s">
        <v>75</v>
      </c>
    </row>
    <row r="12" spans="2:2" ht="15.75" x14ac:dyDescent="0.25">
      <c r="B12" s="60" t="s">
        <v>76</v>
      </c>
    </row>
    <row r="13" spans="2:2" ht="15.75" x14ac:dyDescent="0.25">
      <c r="B13" s="60" t="s">
        <v>77</v>
      </c>
    </row>
    <row r="31" spans="2:2" x14ac:dyDescent="0.25">
      <c r="B31" s="14" t="s">
        <v>78</v>
      </c>
    </row>
    <row r="32" spans="2:2" x14ac:dyDescent="0.25">
      <c r="B32" s="14" t="s">
        <v>79</v>
      </c>
    </row>
  </sheetData>
  <sheetProtection password="DC58" sheet="1" scenarios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Info</vt:lpstr>
      <vt:lpstr>OEE</vt:lpstr>
      <vt:lpstr>Kurzerklärung</vt:lpstr>
      <vt:lpstr>autorinfo</vt:lpstr>
      <vt:lpstr>Info!Druckbereich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Beinbrecht</dc:creator>
  <cp:lastModifiedBy>RBC-Ralf Beinbrecht Consulting</cp:lastModifiedBy>
  <dcterms:created xsi:type="dcterms:W3CDTF">2010-02-21T18:05:38Z</dcterms:created>
  <dcterms:modified xsi:type="dcterms:W3CDTF">2012-09-03T05:21:47Z</dcterms:modified>
</cp:coreProperties>
</file>